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ku\Downloads\"/>
    </mc:Choice>
  </mc:AlternateContent>
  <xr:revisionPtr revIDLastSave="0" documentId="8_{D9350B38-E1BB-497B-93F8-BB8D5E42910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ýkaz" sheetId="3" r:id="rId1"/>
    <sheet name="Seznamy" sheetId="1" state="hidden" r:id="rId2"/>
  </sheets>
  <definedNames>
    <definedName name="_xlnm.Print_Area" localSheetId="0">Výkaz!$G:$N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3" l="1"/>
  <c r="N43" i="3" s="1"/>
  <c r="M41" i="3"/>
  <c r="M43" i="3" s="1"/>
  <c r="L41" i="3" l="1"/>
  <c r="L43" i="3" s="1"/>
  <c r="K41" i="3"/>
  <c r="K43" i="3" s="1"/>
  <c r="J41" i="3"/>
  <c r="J43" i="3" s="1"/>
  <c r="I41" i="3"/>
  <c r="M6" i="3" l="1"/>
  <c r="I43" i="3"/>
  <c r="I6" i="3" s="1"/>
</calcChain>
</file>

<file path=xl/sharedStrings.xml><?xml version="1.0" encoding="utf-8"?>
<sst xmlns="http://schemas.openxmlformats.org/spreadsheetml/2006/main" count="260" uniqueCount="260">
  <si>
    <t>Pracoviště</t>
  </si>
  <si>
    <t>131 - BIOCEV</t>
  </si>
  <si>
    <t>190 - Farmakologický ústav 1. LF UK a VFN</t>
  </si>
  <si>
    <t>200 - Ústav hygieny a epidemiologie 1. LF UK a VFN</t>
  </si>
  <si>
    <t>292 - Centrum pokročilého preklinic. zobraz.</t>
  </si>
  <si>
    <t>310 - Ústav patologie 1. LF UK a VFN</t>
  </si>
  <si>
    <t>330 - Ústav nukleární medicíny 1. LF UK a VFN</t>
  </si>
  <si>
    <t>351 - Ústav imunologie a mikrobiologie 1. LF UK a VFN</t>
  </si>
  <si>
    <t>360 - Ústav soudního lékařství a toxikologie 1. LF UK a VFN</t>
  </si>
  <si>
    <t>380 - Ústav tělovýchovného lékařství 1. LF UK a VFN</t>
  </si>
  <si>
    <t>410 - Ústav lékařské biochemie a laboratorní diagnostiky 1.LF UK a VFN</t>
  </si>
  <si>
    <t>510 - I. interní klinika - klinika hematologie 1.LF UK a VFN</t>
  </si>
  <si>
    <t>511 - Klinika nefrologie 1. LF UK a VFN</t>
  </si>
  <si>
    <t>520 - II. interní klinika - klinika kardiologie a angiologie 1.LF UK a VFN</t>
  </si>
  <si>
    <t>540 - IV. interní klinika - klinika gastroenterologie a hepatologie 1.LF UK a VFN</t>
  </si>
  <si>
    <t>560 - Klinika pracovního lékařství 1. LF UK a VFN</t>
  </si>
  <si>
    <t>570 - I. klinika tuberkulózy a respiračních nemocí 1.LF UK a VFN</t>
  </si>
  <si>
    <t>580 - Dermatovenerologická klinika 1. LF UK a VFN</t>
  </si>
  <si>
    <t>590 - Geriatrická klinika 1. LF UK a VFN</t>
  </si>
  <si>
    <t>600 - Neurologická klinika 1. LF UK a VFN</t>
  </si>
  <si>
    <t>610 - Psychiatrická klinika 1. LF UK a VFN</t>
  </si>
  <si>
    <t>611 - Klinika adiktologie 1.LF UK a VFN</t>
  </si>
  <si>
    <t>630 - Onkologická klinika 1. LF UK a VFN</t>
  </si>
  <si>
    <t>640 - Klinika rehabilitačního lékařství 1. LF UK a VFN</t>
  </si>
  <si>
    <t>660 - I.chirurgická klinika-břišní, hrudní a úrazové chirurgie 1.LF UK a VFN</t>
  </si>
  <si>
    <t>690 - II. chirurgická klinika - kardiovaskulární chirurgie 1.LF UK a VFN</t>
  </si>
  <si>
    <t>700 - Klinika anesteziologie, resuscitace a intenzivní mediciny 1. LF UK a VFN</t>
  </si>
  <si>
    <t>720 - Urologická klinika 1. LF UK a VFN</t>
  </si>
  <si>
    <t>740 - Foniatrická klinika 1. LF UK a VFN</t>
  </si>
  <si>
    <t>770 - Stomatologická klinika 1.LF a VFN</t>
  </si>
  <si>
    <t>860 - Neurochirugická a neuroonkologická klinika 1. LF UK a ÚVN</t>
  </si>
  <si>
    <t>863 - Klinika ortopedie 1.LF UK a ÚVN</t>
  </si>
  <si>
    <t>864 - Klinika anesteziologie, resuscitace a intenzivní medicíny 1.LF UK a ÚVN</t>
  </si>
  <si>
    <t>865 - Onkologická klinika 1.LF UK, VFN a ÚVN</t>
  </si>
  <si>
    <t>900 - Děkanát</t>
  </si>
  <si>
    <t>901 - Technicko - provozní oddělení</t>
  </si>
  <si>
    <t>902 - Odd. výpočetní techniky/Centrum podpory multi. forem výuky</t>
  </si>
  <si>
    <t>903 - Sekretariát</t>
  </si>
  <si>
    <t>904 - Studijní oddělení</t>
  </si>
  <si>
    <t>906 - Personální oddělení</t>
  </si>
  <si>
    <t>907 - Hospodářské oddělení</t>
  </si>
  <si>
    <t>908 - Mzdová účtárna</t>
  </si>
  <si>
    <t>909 - Finanční oddělení</t>
  </si>
  <si>
    <t>910 - Děkanát - ostatní</t>
  </si>
  <si>
    <t>913 - Grantové oddělení</t>
  </si>
  <si>
    <t>915 - Právní oddělení</t>
  </si>
  <si>
    <t>916 - Oddělení správy majetku</t>
  </si>
  <si>
    <t>917 - Oddělení specializačního a celoživotního vzdělávání</t>
  </si>
  <si>
    <t>918 - Ekonomický úsek</t>
  </si>
  <si>
    <t>922 - Centrum podpory aplikačních výstupů a spin-off firem</t>
  </si>
  <si>
    <t>923 - Oddělení veřejných zakázek</t>
  </si>
  <si>
    <t>924 - Centrum pro eHealth a telemedicínu</t>
  </si>
  <si>
    <t>925 - Oddělení strategického rozvoje</t>
  </si>
  <si>
    <t>činnost</t>
  </si>
  <si>
    <t>odměna</t>
  </si>
  <si>
    <t>přednáška</t>
  </si>
  <si>
    <t>seminář</t>
  </si>
  <si>
    <t>praktika</t>
  </si>
  <si>
    <t>konzultace</t>
  </si>
  <si>
    <t>zkouška</t>
  </si>
  <si>
    <t>období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</si>
  <si>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</si>
  <si>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</si>
  <si>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</si>
  <si>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</si>
  <si>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</si>
  <si>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</si>
  <si>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</si>
  <si>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</si>
  <si>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</si>
  <si>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</si>
  <si>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</si>
  <si>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</si>
  <si>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</si>
  <si>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</si>
  <si>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</si>
  <si>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</si>
  <si>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2025-01</t>
  </si>
  <si>
    <t>2025-02</t>
  </si>
  <si>
    <t>2025-03</t>
  </si>
  <si>
    <t>2025-04</t>
  </si>
  <si>
    <t>2025-05</t>
  </si>
  <si>
    <t>2025-06</t>
  </si>
  <si>
    <t>2025-07</t>
  </si>
  <si>
    <t>2025-08</t>
  </si>
  <si>
    <t>2025-09</t>
  </si>
  <si>
    <t>2025-10</t>
  </si>
  <si>
    <t>2025-11</t>
  </si>
  <si>
    <t>2025-12</t>
  </si>
  <si>
    <t>2026-01</t>
  </si>
  <si>
    <t>2026-02</t>
  </si>
  <si>
    <t>2026-03</t>
  </si>
  <si>
    <t>2026-04</t>
  </si>
  <si>
    <t>2026-05</t>
  </si>
  <si>
    <t>2026-06</t>
  </si>
  <si>
    <t>2026-07</t>
  </si>
  <si>
    <t>2026-08</t>
  </si>
  <si>
    <t>2026-09</t>
  </si>
  <si>
    <t>2026-10</t>
  </si>
  <si>
    <t>2026-11</t>
  </si>
  <si>
    <t>2026-12</t>
  </si>
  <si>
    <t>2027-01</t>
  </si>
  <si>
    <t>2027-02</t>
  </si>
  <si>
    <t>2027-03</t>
  </si>
  <si>
    <t>2027-04</t>
  </si>
  <si>
    <t>2027-05</t>
  </si>
  <si>
    <t>2027-06</t>
  </si>
  <si>
    <t>2027-07</t>
  </si>
  <si>
    <t>2027-08</t>
  </si>
  <si>
    <t>2027-09</t>
  </si>
  <si>
    <t>2027-10</t>
  </si>
  <si>
    <t>2027-11</t>
  </si>
  <si>
    <t>2027-12</t>
  </si>
  <si>
    <t>2028-01</t>
  </si>
  <si>
    <t>2028-02</t>
  </si>
  <si>
    <t>2028-03</t>
  </si>
  <si>
    <t>2028-04</t>
  </si>
  <si>
    <t>2028-05</t>
  </si>
  <si>
    <t>2028-06</t>
  </si>
  <si>
    <t>2028-07</t>
  </si>
  <si>
    <t>2028-08</t>
  </si>
  <si>
    <t>2028-09</t>
  </si>
  <si>
    <t>2028-10</t>
  </si>
  <si>
    <t>2028-11</t>
  </si>
  <si>
    <t>2028-12</t>
  </si>
  <si>
    <t>2029-01</t>
  </si>
  <si>
    <t>2029-02</t>
  </si>
  <si>
    <t>2029-03</t>
  </si>
  <si>
    <t>2029-04</t>
  </si>
  <si>
    <t>2029-05</t>
  </si>
  <si>
    <t>2029-06</t>
  </si>
  <si>
    <t>2029-07</t>
  </si>
  <si>
    <t>2029-08</t>
  </si>
  <si>
    <t>2029-09</t>
  </si>
  <si>
    <t>2029-10</t>
  </si>
  <si>
    <t>2029-11</t>
  </si>
  <si>
    <t>2029-12</t>
  </si>
  <si>
    <t>2030-01</t>
  </si>
  <si>
    <t>2030-02</t>
  </si>
  <si>
    <t>2030-03</t>
  </si>
  <si>
    <t>2030-04</t>
  </si>
  <si>
    <t>2030-05</t>
  </si>
  <si>
    <t>2030-06</t>
  </si>
  <si>
    <t>2030-07</t>
  </si>
  <si>
    <t>2030-08</t>
  </si>
  <si>
    <t>2030-09</t>
  </si>
  <si>
    <t>2030-10</t>
  </si>
  <si>
    <t>2030-11</t>
  </si>
  <si>
    <t>2030-12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</si>
  <si>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</si>
  <si>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</si>
  <si>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</si>
  <si>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</si>
  <si>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</si>
  <si>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</si>
  <si>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</si>
  <si>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</si>
  <si>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</si>
  <si>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</si>
  <si>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</si>
  <si>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</si>
  <si>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</si>
  <si>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</si>
  <si>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</si>
  <si>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</si>
  <si>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</si>
  <si>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</si>
  <si>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</si>
  <si>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</si>
  <si>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</si>
  <si>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</si>
  <si>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</si>
  <si>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</si>
  <si>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</si>
  <si>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</si>
  <si>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</si>
  <si>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</si>
  <si>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</si>
  <si>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</si>
  <si>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</si>
  <si>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Den</t>
  </si>
  <si>
    <t>Celkem:</t>
  </si>
  <si>
    <t>technická příprava</t>
  </si>
  <si>
    <t>Hodin</t>
  </si>
  <si>
    <t>Studentů</t>
  </si>
  <si>
    <t>* Za vyzkoušení jednoho studenta</t>
  </si>
  <si>
    <t>K výplatě celkem:</t>
  </si>
  <si>
    <t>Počet hodin celkem:</t>
  </si>
  <si>
    <t>Období:</t>
  </si>
  <si>
    <t>Pracoviště:</t>
  </si>
  <si>
    <t>Jméno:</t>
  </si>
  <si>
    <t>Osobní číslo:</t>
  </si>
  <si>
    <t>110 - Anatomický ústav 1.LF UK</t>
  </si>
  <si>
    <t>120 - Ústav histologie a embryologie 1.LF UK</t>
  </si>
  <si>
    <t>140 - Ústav biochemie a experimentální onkologie 1.LF UK</t>
  </si>
  <si>
    <t>150 - Fyziologický ústav 1.LF UK</t>
  </si>
  <si>
    <t>160 - Ústav biologie a lékařské genetiky 1. LF UK a VFN</t>
  </si>
  <si>
    <t>170 - Ústav biofyziky a informatiky 1.LF UK</t>
  </si>
  <si>
    <t>180 - Ústav patologické fyziologie 1.LF UK</t>
  </si>
  <si>
    <t>191 - Ústav klinické a experimentální hematologie 1.LF UK a ÚHKT</t>
  </si>
  <si>
    <t>210 - Ústav tělesné výchovy 1.LF UK</t>
  </si>
  <si>
    <t>220 - Ústav dějin lékařství a cizích jazyků 1.LF UK</t>
  </si>
  <si>
    <t>240 - Ústav humanitních studií v lékařství 1.LF UK</t>
  </si>
  <si>
    <t>250 - Ústav teorie a praxe ošetřovatelství 1.LF UK</t>
  </si>
  <si>
    <t>260 - Ústav všeobecného lékařství 1.LF UK</t>
  </si>
  <si>
    <t>280 - Ústav veřejného zdravotnictví a medicínského práva 1.LF UK</t>
  </si>
  <si>
    <t>291 - Centrum pro experimentální biomodely 1.LF UK</t>
  </si>
  <si>
    <t>430 - Pediatrická klinika 1.LF UK a FTN</t>
  </si>
  <si>
    <t>431 - Chirurgická klinika  1.LF UK a FTN</t>
  </si>
  <si>
    <t>433 - Ortopedická klinika  1.LF UK a FNB</t>
  </si>
  <si>
    <t>434 - Chirurgická klinika 1.LF UK a FNB</t>
  </si>
  <si>
    <t>435 - Ústav radiační onkologie 1.LF UK a FNB</t>
  </si>
  <si>
    <t>436 - Klinika plastické chirurgie 1.LF UK a FNB</t>
  </si>
  <si>
    <t>437 - Gynekologicko-porodnická klinika 1.LF UK a FNB</t>
  </si>
  <si>
    <t>450 - Anesteziologicko-resuscitační klinika  1.LF UK a FTN</t>
  </si>
  <si>
    <t>451 - Onkologická klinika  1.LF UK a FTN</t>
  </si>
  <si>
    <t>530 - III. interní klinika - klinika endokrinologie a metabolismu 1.LF UK a VFN</t>
  </si>
  <si>
    <t>591 - Klinika paliativní medicíny 1. LF UK a VFN</t>
  </si>
  <si>
    <t>620 - Radiodiagnostická klinika 1.LF UK a  VFN</t>
  </si>
  <si>
    <t>641 - Revmatologická klinika 1.LF UK a Revmatologický ústav</t>
  </si>
  <si>
    <t>650 - Klinika pediatrie a dědičných poruch metabolismu 1. LF a VFN</t>
  </si>
  <si>
    <t>680 - III. chirurgická klinika 1. LF UK a FN Motol</t>
  </si>
  <si>
    <t>701 - Klinika spondylochirurgie 1. LF UK a FN Motol</t>
  </si>
  <si>
    <t>710 - I. ortopedická klinika 1. LF UK a FN Motol</t>
  </si>
  <si>
    <t>730 - Klinika otorinolaryngologie a chirurgie hlavy a krku 1. LF UK a FN Motol</t>
  </si>
  <si>
    <t>750 - Oční klinika 1. LF UK a VFN</t>
  </si>
  <si>
    <t>850 - Klinika infekčních a tropických nemocí 1. LF UK a FNB</t>
  </si>
  <si>
    <t>861 - Interní klinika 1. LF UK a ÚVN</t>
  </si>
  <si>
    <t>862 - Oční klinika 1. LF UK a ÚVN</t>
  </si>
  <si>
    <t>866 - Klinika infekčních nemocí, 1. LF UK a ÚVN - Voj.FN Praha</t>
  </si>
  <si>
    <t>870 - Pneumologická klinika 1. LF UK a FTN</t>
  </si>
  <si>
    <t>890 - Ústav vědeckých informací 1. LF UK a VFN</t>
  </si>
  <si>
    <t>905 - Oddělení pro vědeckou činnost</t>
  </si>
  <si>
    <t>911 - Oddělení komunikace a marketingu</t>
  </si>
  <si>
    <t>919 - Oddělení spisové služby</t>
  </si>
  <si>
    <t>928 - Oddělení projektové personalistiky</t>
  </si>
  <si>
    <t>929 - Úsek lidských zdrojů</t>
  </si>
  <si>
    <t>931 - Úsek vědy a vzdělávání</t>
  </si>
  <si>
    <t>932 - Technicko-provozní úsek</t>
  </si>
  <si>
    <t>933 - Investiční oddělení</t>
  </si>
  <si>
    <t>934 - Oddělení správy budov</t>
  </si>
  <si>
    <t>935 - Bezpečnostní referát</t>
  </si>
  <si>
    <t>937 - Sekretariát děkana</t>
  </si>
  <si>
    <t>938 - Sekretariát Akademického senátu</t>
  </si>
  <si>
    <t>939 - Interní audit</t>
  </si>
  <si>
    <t>940 - Zahraniční oddělení</t>
  </si>
  <si>
    <t>Přednáška 700,--Kč/h</t>
  </si>
  <si>
    <t>Seminář 500,--Kč/h</t>
  </si>
  <si>
    <t>Praktika 500,--Kč/h</t>
  </si>
  <si>
    <t>Konzultace 200,--Kč/h</t>
  </si>
  <si>
    <t>Tech. pří.           250,--Kč/h</t>
  </si>
  <si>
    <t>zkouška*          150,--Kč/os</t>
  </si>
  <si>
    <t>790 - Klinika gynekologie, porodnictví a neonatologie 1. LF UK a VFN</t>
  </si>
  <si>
    <t>867 - Urologická klinika 1. LF UK a ÚVN</t>
  </si>
  <si>
    <t>936 - Energetik / vodohospodář</t>
  </si>
  <si>
    <t>91801 - Administrátor iFIS</t>
  </si>
  <si>
    <t>93301 - Architekt</t>
  </si>
  <si>
    <t>93401 - Úklid</t>
  </si>
  <si>
    <t>93402 - Vrátní</t>
  </si>
  <si>
    <t>93403 - Údržbáři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</si>
</sst>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1" fillId="5" borderId="2" applyNumberFormat="0" applyFon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" xfId="2" applyFont="1" applyBorder="1" applyAlignment="1">
      <alignment horizontal="center"/>
    </xf>
    <xf numFmtId="0" fontId="4" fillId="0" borderId="6" xfId="0" applyFont="1" applyBorder="1" applyAlignment="1"/>
    <xf numFmtId="0" fontId="3" fillId="3" borderId="9" xfId="2" applyBorder="1" applyProtection="1">
      <protection locked="0"/>
    </xf>
    <xf numFmtId="0" fontId="0" fillId="0" borderId="14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Alignment="1" applyProtection="1">
      <protection locked="0"/>
    </xf>
    <xf numFmtId="0" fontId="5" fillId="10" borderId="32" xfId="1" applyFont="1" applyFill="1" applyBorder="1" applyAlignment="1">
      <alignment wrapText="1"/>
    </xf>
    <xf numFmtId="0" fontId="5" fillId="10" borderId="33" xfId="1" applyFont="1" applyFill="1" applyBorder="1" applyAlignment="1">
      <alignment wrapText="1"/>
    </xf>
    <xf numFmtId="0" fontId="5" fillId="10" borderId="33" xfId="1" applyFont="1" applyFill="1" applyBorder="1" applyAlignment="1">
      <alignment vertical="top" wrapText="1"/>
    </xf>
    <xf numFmtId="0" fontId="9" fillId="10" borderId="15" xfId="1" applyFont="1" applyFill="1" applyBorder="1"/>
    <xf numFmtId="0" fontId="9" fillId="10" borderId="14" xfId="1" applyFont="1" applyFill="1" applyBorder="1"/>
    <xf numFmtId="44" fontId="9" fillId="10" borderId="17" xfId="1" applyNumberFormat="1" applyFont="1" applyFill="1" applyBorder="1"/>
    <xf numFmtId="44" fontId="9" fillId="10" borderId="18" xfId="1" applyNumberFormat="1" applyFont="1" applyFill="1" applyBorder="1"/>
    <xf numFmtId="44" fontId="9" fillId="10" borderId="18" xfId="7" applyFont="1" applyFill="1" applyBorder="1"/>
    <xf numFmtId="0" fontId="5" fillId="9" borderId="34" xfId="3" applyFont="1" applyFill="1" applyBorder="1" applyAlignment="1">
      <alignment wrapText="1"/>
    </xf>
    <xf numFmtId="0" fontId="10" fillId="9" borderId="16" xfId="6" applyFont="1" applyFill="1" applyBorder="1"/>
    <xf numFmtId="44" fontId="10" fillId="9" borderId="19" xfId="6" applyNumberFormat="1" applyFont="1" applyFill="1" applyBorder="1"/>
    <xf numFmtId="0" fontId="0" fillId="8" borderId="31" xfId="5" applyFont="1" applyFill="1" applyBorder="1" applyAlignment="1">
      <alignment horizontal="center"/>
    </xf>
    <xf numFmtId="0" fontId="1" fillId="8" borderId="16" xfId="5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3" borderId="9" xfId="2" applyBorder="1" applyAlignment="1" applyProtection="1">
      <alignment horizontal="left"/>
      <protection locked="0"/>
    </xf>
    <xf numFmtId="0" fontId="3" fillId="3" borderId="10" xfId="2" applyBorder="1" applyAlignment="1" applyProtection="1">
      <alignment horizontal="left"/>
      <protection locked="0"/>
    </xf>
    <xf numFmtId="0" fontId="8" fillId="3" borderId="1" xfId="2" applyFont="1" applyBorder="1" applyAlignment="1" applyProtection="1">
      <alignment horizontal="left"/>
      <protection locked="0"/>
    </xf>
    <xf numFmtId="0" fontId="8" fillId="3" borderId="11" xfId="2" applyFont="1" applyBorder="1" applyAlignment="1" applyProtection="1">
      <alignment horizontal="left"/>
      <protection locked="0"/>
    </xf>
    <xf numFmtId="0" fontId="3" fillId="3" borderId="12" xfId="2" applyBorder="1" applyAlignment="1" applyProtection="1">
      <alignment horizontal="left"/>
      <protection locked="0"/>
    </xf>
    <xf numFmtId="0" fontId="3" fillId="3" borderId="13" xfId="2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44" fontId="6" fillId="3" borderId="20" xfId="2" applyNumberFormat="1" applyFont="1" applyBorder="1" applyAlignment="1">
      <alignment horizontal="center" vertical="center"/>
    </xf>
    <xf numFmtId="44" fontId="6" fillId="3" borderId="21" xfId="2" applyNumberFormat="1" applyFont="1" applyBorder="1" applyAlignment="1">
      <alignment horizontal="center" vertical="center"/>
    </xf>
    <xf numFmtId="0" fontId="0" fillId="11" borderId="24" xfId="4" applyFont="1" applyFill="1" applyBorder="1" applyAlignment="1">
      <alignment horizontal="center"/>
    </xf>
    <xf numFmtId="0" fontId="0" fillId="11" borderId="25" xfId="4" applyFont="1" applyFill="1" applyBorder="1" applyAlignment="1">
      <alignment horizontal="center"/>
    </xf>
    <xf numFmtId="0" fontId="0" fillId="11" borderId="26" xfId="4" applyFont="1" applyFill="1" applyBorder="1" applyAlignment="1">
      <alignment horizontal="center"/>
    </xf>
    <xf numFmtId="0" fontId="7" fillId="11" borderId="27" xfId="4" applyFont="1" applyFill="1" applyBorder="1" applyAlignment="1">
      <alignment horizontal="center"/>
    </xf>
    <xf numFmtId="0" fontId="7" fillId="11" borderId="28" xfId="4" applyFont="1" applyFill="1" applyBorder="1" applyAlignment="1">
      <alignment horizontal="center"/>
    </xf>
    <xf numFmtId="0" fontId="7" fillId="11" borderId="21" xfId="4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8" xfId="0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center" wrapText="1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8">
    <cellStyle name="20 % – Zvýraznění 1" xfId="5" builtinId="30"/>
    <cellStyle name="40 % – Zvýraznění 1" xfId="6" builtinId="31"/>
    <cellStyle name="40 % – Zvýraznění 5" xfId="3" builtinId="47"/>
    <cellStyle name="Měna" xfId="7" builtinId="4"/>
    <cellStyle name="Neutrální" xfId="1" builtinId="28"/>
    <cellStyle name="Normální" xfId="0" builtinId="0"/>
    <cellStyle name="Poznámka" xfId="4" builtinId="10"/>
    <cellStyle name="Výstup" xfId="2" builtinId="21"/>
  </cellStyles>
  <dxfs count="8"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00FFFF"/>
      <color rgb="FF33CCFF"/>
      <color rgb="FF99FFCC"/>
      <color rgb="FF00CCFF"/>
      <color rgb="FFFF9999"/>
      <color rgb="FF66FFCC"/>
      <color rgb="FF66FFFF"/>
      <color rgb="FFCCC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ulka4" displayName="Tabulka4" ref="I8:N39" totalsRowShown="0" headerRowDxfId="7" headerRowBorderDxfId="6">
  <autoFilter ref="I8:N3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3" xr3:uid="{00000000-0010-0000-0000-000003000000}" name="Přednáška 700,--Kč/h" dataDxfId="5"/>
    <tableColumn id="4" xr3:uid="{00000000-0010-0000-0000-000004000000}" name="Seminář 500,--Kč/h" dataDxfId="4"/>
    <tableColumn id="5" xr3:uid="{00000000-0010-0000-0000-000005000000}" name="Praktika 500,--Kč/h" dataDxfId="3"/>
    <tableColumn id="6" xr3:uid="{00000000-0010-0000-0000-000006000000}" name="Konzultace 200,--Kč/h" dataDxfId="2"/>
    <tableColumn id="1" xr3:uid="{00000000-0010-0000-0000-000001000000}" name="Tech. pří.           250,--Kč/h" dataDxfId="1"/>
    <tableColumn id="2" xr3:uid="{00000000-0010-0000-0000-000002000000}" name="zkouška*          150,--Kč/os" dataDxfId="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A1:B7" totalsRowShown="0">
  <autoFilter ref="A1:B7" xr:uid="{00000000-0009-0000-0100-000001000000}"/>
  <tableColumns count="2">
    <tableColumn id="1" xr3:uid="{00000000-0010-0000-0100-000001000000}" name="činnost"/>
    <tableColumn id="2" xr3:uid="{00000000-0010-0000-0100-000002000000}" name="odměn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ulka2" displayName="Tabulka2" ref="D1:D115" totalsRowShown="0">
  <autoFilter ref="D1:D115" xr:uid="{00000000-0009-0000-0100-000002000000}"/>
  <tableColumns count="1">
    <tableColumn id="1" xr3:uid="{00000000-0010-0000-0200-000001000000}" name="Pracoviště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ulka3" displayName="Tabulka3" ref="F1:F89" totalsRowShown="0">
  <autoFilter ref="F1:F89" xr:uid="{00000000-0009-0000-0100-000003000000}"/>
  <tableColumns count="1">
    <tableColumn id="1" xr3:uid="{00000000-0010-0000-0300-000001000000}" name="období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O47"/>
  <sheetViews>
    <sheetView showGridLines="0" showRowColHeaders="0" tabSelected="1" showRuler="0" zoomScaleNormal="100" zoomScaleSheetLayoutView="100" workbookViewId="0">
      <selection activeCell="J2" sqref="J2:N2"/>
    </sheetView>
  </sheetViews>
  <sheetFormatPr defaultColWidth="11.7109375" defaultRowHeight="15" zeroHeight="1" x14ac:dyDescent="0.25"/>
  <cols>
    <col min="6" max="6" width="11.7109375" style="29"/>
    <col min="7" max="7" width="7.140625" customWidth="1"/>
    <col min="8" max="9" width="11.42578125" customWidth="1"/>
    <col min="10" max="10" width="11" customWidth="1"/>
    <col min="11" max="11" width="11.140625" customWidth="1"/>
    <col min="12" max="12" width="10.85546875" customWidth="1"/>
    <col min="13" max="13" width="12" customWidth="1"/>
    <col min="14" max="14" width="11.7109375" customWidth="1"/>
  </cols>
  <sheetData>
    <row r="1" spans="6:15" ht="15.75" thickBot="1" x14ac:dyDescent="0.3">
      <c r="G1" s="29"/>
      <c r="H1" s="29"/>
      <c r="I1" s="29"/>
      <c r="J1" s="29"/>
      <c r="K1" s="29"/>
      <c r="L1" s="29"/>
      <c r="M1" s="29"/>
      <c r="N1" s="29"/>
      <c r="O1" s="29"/>
    </row>
    <row r="2" spans="6:15" x14ac:dyDescent="0.25">
      <c r="G2" s="2" t="s">
        <v>188</v>
      </c>
      <c r="H2" s="6"/>
      <c r="I2" s="3" t="s">
        <v>189</v>
      </c>
      <c r="J2" s="50"/>
      <c r="K2" s="50"/>
      <c r="L2" s="50"/>
      <c r="M2" s="50"/>
      <c r="N2" s="51"/>
      <c r="O2" s="29"/>
    </row>
    <row r="3" spans="6:15" ht="15.75" x14ac:dyDescent="0.25">
      <c r="G3" s="48" t="s">
        <v>190</v>
      </c>
      <c r="H3" s="49"/>
      <c r="I3" s="49"/>
      <c r="J3" s="52"/>
      <c r="K3" s="52"/>
      <c r="L3" s="52"/>
      <c r="M3" s="52"/>
      <c r="N3" s="53"/>
      <c r="O3" s="29"/>
    </row>
    <row r="4" spans="6:15" ht="15.75" thickBot="1" x14ac:dyDescent="0.3">
      <c r="G4" s="46" t="s">
        <v>191</v>
      </c>
      <c r="H4" s="47"/>
      <c r="I4" s="47"/>
      <c r="J4" s="54"/>
      <c r="K4" s="54"/>
      <c r="L4" s="54"/>
      <c r="M4" s="54"/>
      <c r="N4" s="55"/>
      <c r="O4" s="29"/>
    </row>
    <row r="5" spans="6:15" x14ac:dyDescent="0.25">
      <c r="G5" s="56"/>
      <c r="H5" s="44"/>
      <c r="I5" s="44"/>
      <c r="J5" s="44"/>
      <c r="K5" s="44"/>
      <c r="L5" s="44"/>
      <c r="M5" s="44"/>
      <c r="N5" s="45"/>
      <c r="O5" s="29"/>
    </row>
    <row r="6" spans="6:15" x14ac:dyDescent="0.25">
      <c r="G6" s="40" t="s">
        <v>186</v>
      </c>
      <c r="H6" s="41"/>
      <c r="I6" s="57">
        <f>I43+J43+K43+L43+M43+N43</f>
        <v>0</v>
      </c>
      <c r="J6" s="58"/>
      <c r="K6" s="41" t="s">
        <v>187</v>
      </c>
      <c r="L6" s="41"/>
      <c r="M6" s="4">
        <f>I41+J41+K41+L41+M41</f>
        <v>0</v>
      </c>
      <c r="N6" s="5"/>
      <c r="O6" s="29"/>
    </row>
    <row r="7" spans="6:15" ht="15.75" thickBot="1" x14ac:dyDescent="0.3">
      <c r="G7" s="42"/>
      <c r="H7" s="43"/>
      <c r="I7" s="44"/>
      <c r="J7" s="44"/>
      <c r="K7" s="44"/>
      <c r="L7" s="44"/>
      <c r="M7" s="44"/>
      <c r="N7" s="45"/>
      <c r="O7" s="29"/>
    </row>
    <row r="8" spans="6:15" s="1" customFormat="1" ht="30.75" customHeight="1" thickBot="1" x14ac:dyDescent="0.3">
      <c r="F8" s="29"/>
      <c r="G8" s="34" t="s">
        <v>180</v>
      </c>
      <c r="H8" s="35"/>
      <c r="I8" s="16" t="s">
        <v>246</v>
      </c>
      <c r="J8" s="17" t="s">
        <v>247</v>
      </c>
      <c r="K8" s="17" t="s">
        <v>248</v>
      </c>
      <c r="L8" s="17" t="s">
        <v>249</v>
      </c>
      <c r="M8" s="18" t="s">
        <v>250</v>
      </c>
      <c r="N8" s="24" t="s">
        <v>251</v>
      </c>
      <c r="O8" s="29"/>
    </row>
    <row r="9" spans="6:15" x14ac:dyDescent="0.25">
      <c r="G9" s="36" t="s">
        <v>149</v>
      </c>
      <c r="H9" s="37"/>
      <c r="I9" s="8"/>
      <c r="J9" s="9"/>
      <c r="K9" s="9"/>
      <c r="L9" s="9"/>
      <c r="M9" s="9"/>
      <c r="N9" s="10"/>
      <c r="O9" s="29"/>
    </row>
    <row r="10" spans="6:15" x14ac:dyDescent="0.25">
      <c r="G10" s="38" t="s">
        <v>150</v>
      </c>
      <c r="H10" s="39"/>
      <c r="I10" s="11"/>
      <c r="J10" s="7"/>
      <c r="K10" s="7"/>
      <c r="L10" s="7"/>
      <c r="M10" s="7"/>
      <c r="N10" s="12"/>
      <c r="O10" s="29"/>
    </row>
    <row r="11" spans="6:15" x14ac:dyDescent="0.25">
      <c r="G11" s="38" t="s">
        <v>151</v>
      </c>
      <c r="H11" s="39"/>
      <c r="I11" s="11"/>
      <c r="J11" s="7"/>
      <c r="K11" s="7"/>
      <c r="L11" s="7"/>
      <c r="M11" s="7"/>
      <c r="N11" s="12"/>
      <c r="O11" s="29"/>
    </row>
    <row r="12" spans="6:15" x14ac:dyDescent="0.25">
      <c r="G12" s="38" t="s">
        <v>152</v>
      </c>
      <c r="H12" s="39"/>
      <c r="I12" s="11"/>
      <c r="J12" s="7"/>
      <c r="K12" s="7"/>
      <c r="L12" s="7"/>
      <c r="M12" s="7"/>
      <c r="N12" s="12"/>
      <c r="O12" s="29"/>
    </row>
    <row r="13" spans="6:15" x14ac:dyDescent="0.25">
      <c r="G13" s="38" t="s">
        <v>153</v>
      </c>
      <c r="H13" s="39"/>
      <c r="I13" s="11"/>
      <c r="J13" s="7"/>
      <c r="K13" s="7"/>
      <c r="L13" s="7"/>
      <c r="M13" s="7"/>
      <c r="N13" s="12"/>
      <c r="O13" s="29"/>
    </row>
    <row r="14" spans="6:15" x14ac:dyDescent="0.25">
      <c r="G14" s="38" t="s">
        <v>154</v>
      </c>
      <c r="H14" s="39"/>
      <c r="I14" s="11"/>
      <c r="J14" s="7"/>
      <c r="K14" s="7"/>
      <c r="L14" s="7"/>
      <c r="M14" s="7"/>
      <c r="N14" s="12"/>
      <c r="O14" s="29"/>
    </row>
    <row r="15" spans="6:15" x14ac:dyDescent="0.25">
      <c r="G15" s="38" t="s">
        <v>155</v>
      </c>
      <c r="H15" s="39"/>
      <c r="I15" s="11"/>
      <c r="J15" s="7"/>
      <c r="K15" s="7"/>
      <c r="L15" s="7"/>
      <c r="M15" s="7"/>
      <c r="N15" s="12"/>
      <c r="O15" s="29"/>
    </row>
    <row r="16" spans="6:15" x14ac:dyDescent="0.25">
      <c r="G16" s="38" t="s">
        <v>156</v>
      </c>
      <c r="H16" s="39"/>
      <c r="I16" s="11"/>
      <c r="J16" s="7"/>
      <c r="K16" s="7"/>
      <c r="L16" s="7"/>
      <c r="M16" s="7"/>
      <c r="N16" s="12"/>
      <c r="O16" s="29"/>
    </row>
    <row r="17" spans="7:15" x14ac:dyDescent="0.25">
      <c r="G17" s="38" t="s">
        <v>157</v>
      </c>
      <c r="H17" s="39"/>
      <c r="I17" s="11"/>
      <c r="J17" s="7"/>
      <c r="K17" s="7"/>
      <c r="L17" s="7"/>
      <c r="M17" s="7"/>
      <c r="N17" s="12"/>
      <c r="O17" s="29"/>
    </row>
    <row r="18" spans="7:15" x14ac:dyDescent="0.25">
      <c r="G18" s="38" t="s">
        <v>158</v>
      </c>
      <c r="H18" s="39"/>
      <c r="I18" s="11"/>
      <c r="J18" s="7"/>
      <c r="K18" s="7"/>
      <c r="L18" s="7"/>
      <c r="M18" s="7"/>
      <c r="N18" s="12"/>
      <c r="O18" s="29"/>
    </row>
    <row r="19" spans="7:15" x14ac:dyDescent="0.25">
      <c r="G19" s="38" t="s">
        <v>159</v>
      </c>
      <c r="H19" s="39"/>
      <c r="I19" s="11"/>
      <c r="J19" s="7"/>
      <c r="K19" s="7"/>
      <c r="L19" s="7"/>
      <c r="M19" s="7"/>
      <c r="N19" s="12"/>
      <c r="O19" s="29"/>
    </row>
    <row r="20" spans="7:15" x14ac:dyDescent="0.25">
      <c r="G20" s="38" t="s">
        <v>160</v>
      </c>
      <c r="H20" s="39"/>
      <c r="I20" s="11"/>
      <c r="J20" s="7"/>
      <c r="K20" s="7"/>
      <c r="L20" s="7"/>
      <c r="M20" s="7"/>
      <c r="N20" s="12"/>
      <c r="O20" s="29"/>
    </row>
    <row r="21" spans="7:15" x14ac:dyDescent="0.25">
      <c r="G21" s="38" t="s">
        <v>161</v>
      </c>
      <c r="H21" s="39"/>
      <c r="I21" s="11"/>
      <c r="J21" s="7"/>
      <c r="K21" s="7"/>
      <c r="L21" s="7"/>
      <c r="M21" s="7"/>
      <c r="N21" s="12"/>
      <c r="O21" s="29"/>
    </row>
    <row r="22" spans="7:15" x14ac:dyDescent="0.25">
      <c r="G22" s="38" t="s">
        <v>162</v>
      </c>
      <c r="H22" s="39"/>
      <c r="I22" s="11"/>
      <c r="J22" s="7"/>
      <c r="K22" s="7"/>
      <c r="L22" s="7"/>
      <c r="M22" s="7"/>
      <c r="N22" s="12"/>
      <c r="O22" s="29"/>
    </row>
    <row r="23" spans="7:15" x14ac:dyDescent="0.25">
      <c r="G23" s="38" t="s">
        <v>163</v>
      </c>
      <c r="H23" s="39"/>
      <c r="I23" s="11"/>
      <c r="J23" s="7"/>
      <c r="K23" s="7"/>
      <c r="L23" s="7"/>
      <c r="M23" s="7"/>
      <c r="N23" s="12"/>
      <c r="O23" s="29"/>
    </row>
    <row r="24" spans="7:15" x14ac:dyDescent="0.25">
      <c r="G24" s="38" t="s">
        <v>164</v>
      </c>
      <c r="H24" s="39"/>
      <c r="I24" s="11"/>
      <c r="J24" s="7"/>
      <c r="K24" s="7"/>
      <c r="L24" s="7"/>
      <c r="M24" s="7"/>
      <c r="N24" s="12"/>
      <c r="O24" s="29"/>
    </row>
    <row r="25" spans="7:15" x14ac:dyDescent="0.25">
      <c r="G25" s="38" t="s">
        <v>165</v>
      </c>
      <c r="H25" s="39"/>
      <c r="I25" s="11"/>
      <c r="J25" s="7"/>
      <c r="K25" s="7"/>
      <c r="L25" s="7"/>
      <c r="M25" s="7"/>
      <c r="N25" s="12"/>
      <c r="O25" s="29"/>
    </row>
    <row r="26" spans="7:15" x14ac:dyDescent="0.25">
      <c r="G26" s="38" t="s">
        <v>166</v>
      </c>
      <c r="H26" s="39"/>
      <c r="I26" s="11"/>
      <c r="J26" s="7"/>
      <c r="K26" s="7"/>
      <c r="L26" s="7"/>
      <c r="M26" s="7"/>
      <c r="N26" s="12"/>
      <c r="O26" s="29"/>
    </row>
    <row r="27" spans="7:15" x14ac:dyDescent="0.25">
      <c r="G27" s="38" t="s">
        <v>167</v>
      </c>
      <c r="H27" s="39"/>
      <c r="I27" s="11"/>
      <c r="J27" s="7"/>
      <c r="K27" s="7"/>
      <c r="L27" s="7"/>
      <c r="M27" s="7"/>
      <c r="N27" s="12"/>
      <c r="O27" s="29"/>
    </row>
    <row r="28" spans="7:15" x14ac:dyDescent="0.25">
      <c r="G28" s="38" t="s">
        <v>168</v>
      </c>
      <c r="H28" s="39"/>
      <c r="I28" s="11"/>
      <c r="J28" s="7"/>
      <c r="K28" s="7"/>
      <c r="L28" s="7"/>
      <c r="M28" s="7"/>
      <c r="N28" s="12"/>
      <c r="O28" s="29"/>
    </row>
    <row r="29" spans="7:15" x14ac:dyDescent="0.25">
      <c r="G29" s="38" t="s">
        <v>169</v>
      </c>
      <c r="H29" s="39"/>
      <c r="I29" s="11"/>
      <c r="J29" s="7"/>
      <c r="K29" s="7"/>
      <c r="L29" s="7"/>
      <c r="M29" s="7"/>
      <c r="N29" s="12"/>
      <c r="O29" s="29"/>
    </row>
    <row r="30" spans="7:15" x14ac:dyDescent="0.25">
      <c r="G30" s="38" t="s">
        <v>170</v>
      </c>
      <c r="H30" s="39"/>
      <c r="I30" s="11"/>
      <c r="J30" s="7"/>
      <c r="K30" s="7"/>
      <c r="L30" s="7"/>
      <c r="M30" s="7"/>
      <c r="N30" s="12"/>
      <c r="O30" s="29"/>
    </row>
    <row r="31" spans="7:15" x14ac:dyDescent="0.25">
      <c r="G31" s="38" t="s">
        <v>171</v>
      </c>
      <c r="H31" s="39"/>
      <c r="I31" s="11"/>
      <c r="J31" s="7"/>
      <c r="K31" s="7"/>
      <c r="L31" s="7"/>
      <c r="M31" s="7"/>
      <c r="N31" s="12"/>
      <c r="O31" s="29"/>
    </row>
    <row r="32" spans="7:15" x14ac:dyDescent="0.25">
      <c r="G32" s="38" t="s">
        <v>172</v>
      </c>
      <c r="H32" s="39"/>
      <c r="I32" s="11"/>
      <c r="J32" s="7"/>
      <c r="K32" s="7"/>
      <c r="L32" s="7"/>
      <c r="M32" s="7"/>
      <c r="N32" s="12"/>
      <c r="O32" s="29"/>
    </row>
    <row r="33" spans="7:15" x14ac:dyDescent="0.25">
      <c r="G33" s="38" t="s">
        <v>173</v>
      </c>
      <c r="H33" s="39"/>
      <c r="I33" s="11"/>
      <c r="J33" s="7"/>
      <c r="K33" s="7"/>
      <c r="L33" s="7"/>
      <c r="M33" s="7"/>
      <c r="N33" s="12"/>
      <c r="O33" s="29"/>
    </row>
    <row r="34" spans="7:15" x14ac:dyDescent="0.25">
      <c r="G34" s="38" t="s">
        <v>174</v>
      </c>
      <c r="H34" s="39"/>
      <c r="I34" s="11"/>
      <c r="J34" s="7"/>
      <c r="K34" s="7"/>
      <c r="L34" s="7"/>
      <c r="M34" s="7"/>
      <c r="N34" s="12"/>
      <c r="O34" s="29"/>
    </row>
    <row r="35" spans="7:15" x14ac:dyDescent="0.25">
      <c r="G35" s="38" t="s">
        <v>175</v>
      </c>
      <c r="H35" s="39"/>
      <c r="I35" s="11"/>
      <c r="J35" s="7"/>
      <c r="K35" s="7"/>
      <c r="L35" s="7"/>
      <c r="M35" s="7"/>
      <c r="N35" s="12"/>
      <c r="O35" s="29"/>
    </row>
    <row r="36" spans="7:15" x14ac:dyDescent="0.25">
      <c r="G36" s="38" t="s">
        <v>176</v>
      </c>
      <c r="H36" s="39"/>
      <c r="I36" s="11"/>
      <c r="J36" s="7"/>
      <c r="K36" s="7"/>
      <c r="L36" s="7"/>
      <c r="M36" s="7"/>
      <c r="N36" s="12"/>
      <c r="O36" s="29"/>
    </row>
    <row r="37" spans="7:15" x14ac:dyDescent="0.25">
      <c r="G37" s="38" t="s">
        <v>177</v>
      </c>
      <c r="H37" s="39"/>
      <c r="I37" s="11"/>
      <c r="J37" s="7"/>
      <c r="K37" s="7"/>
      <c r="L37" s="7"/>
      <c r="M37" s="7"/>
      <c r="N37" s="12"/>
      <c r="O37" s="29"/>
    </row>
    <row r="38" spans="7:15" x14ac:dyDescent="0.25">
      <c r="G38" s="38" t="s">
        <v>178</v>
      </c>
      <c r="H38" s="39"/>
      <c r="I38" s="11"/>
      <c r="J38" s="7"/>
      <c r="K38" s="7"/>
      <c r="L38" s="7"/>
      <c r="M38" s="7"/>
      <c r="N38" s="12"/>
      <c r="O38" s="29"/>
    </row>
    <row r="39" spans="7:15" ht="15.75" thickBot="1" x14ac:dyDescent="0.3">
      <c r="G39" s="65" t="s">
        <v>179</v>
      </c>
      <c r="H39" s="66"/>
      <c r="I39" s="13"/>
      <c r="J39" s="14"/>
      <c r="K39" s="14"/>
      <c r="L39" s="14"/>
      <c r="M39" s="14"/>
      <c r="N39" s="15"/>
      <c r="O39" s="29"/>
    </row>
    <row r="40" spans="7:15" x14ac:dyDescent="0.25">
      <c r="G40" s="30" t="s">
        <v>181</v>
      </c>
      <c r="H40" s="31"/>
      <c r="I40" s="59" t="s">
        <v>183</v>
      </c>
      <c r="J40" s="60"/>
      <c r="K40" s="60"/>
      <c r="L40" s="60"/>
      <c r="M40" s="61"/>
      <c r="N40" s="27" t="s">
        <v>184</v>
      </c>
      <c r="O40" s="29"/>
    </row>
    <row r="41" spans="7:15" x14ac:dyDescent="0.25">
      <c r="G41" s="30"/>
      <c r="H41" s="31"/>
      <c r="I41" s="19">
        <f>SUM(Tabulka4[Přednáška 700,--Kč/h])</f>
        <v>0</v>
      </c>
      <c r="J41" s="20">
        <f>SUM(Tabulka4[Seminář 500,--Kč/h])</f>
        <v>0</v>
      </c>
      <c r="K41" s="20">
        <f>SUM(Tabulka4[Praktika 500,--Kč/h])</f>
        <v>0</v>
      </c>
      <c r="L41" s="20">
        <f>SUM(Tabulka4[Konzultace 200,--Kč/h])</f>
        <v>0</v>
      </c>
      <c r="M41" s="20">
        <f>SUM(Tabulka4[Tech. pří.           250,--Kč/h])</f>
        <v>0</v>
      </c>
      <c r="N41" s="25">
        <f>SUM(Tabulka4[zkouška*          150,--Kč/os])</f>
        <v>0</v>
      </c>
      <c r="O41" s="29"/>
    </row>
    <row r="42" spans="7:15" x14ac:dyDescent="0.25">
      <c r="G42" s="30"/>
      <c r="H42" s="31"/>
      <c r="I42" s="62"/>
      <c r="J42" s="63"/>
      <c r="K42" s="63"/>
      <c r="L42" s="63"/>
      <c r="M42" s="64"/>
      <c r="N42" s="28"/>
      <c r="O42" s="29"/>
    </row>
    <row r="43" spans="7:15" ht="15.75" thickBot="1" x14ac:dyDescent="0.3">
      <c r="G43" s="32"/>
      <c r="H43" s="33"/>
      <c r="I43" s="21">
        <f>I41*Seznamy!B2</f>
        <v>0</v>
      </c>
      <c r="J43" s="22">
        <f>J41*Seznamy!B3</f>
        <v>0</v>
      </c>
      <c r="K43" s="22">
        <f>K41*Seznamy!B4</f>
        <v>0</v>
      </c>
      <c r="L43" s="22">
        <f>L41*Seznamy!B5</f>
        <v>0</v>
      </c>
      <c r="M43" s="23">
        <f>M41*Seznamy!B7</f>
        <v>0</v>
      </c>
      <c r="N43" s="26">
        <f>N41*Seznamy!B6</f>
        <v>0</v>
      </c>
      <c r="O43" s="29"/>
    </row>
    <row r="44" spans="7:15" x14ac:dyDescent="0.25">
      <c r="G44" s="68" t="s">
        <v>185</v>
      </c>
      <c r="H44" s="68"/>
      <c r="I44" s="68"/>
      <c r="J44" s="68"/>
      <c r="K44" s="68"/>
      <c r="L44" s="68"/>
      <c r="M44" s="68"/>
      <c r="N44" s="69"/>
      <c r="O44" s="29"/>
    </row>
    <row r="45" spans="7:15" x14ac:dyDescent="0.25">
      <c r="G45" s="70"/>
      <c r="H45" s="70"/>
      <c r="I45" s="70"/>
      <c r="J45" s="70"/>
      <c r="K45" s="70"/>
      <c r="L45" s="70"/>
      <c r="M45" s="70"/>
      <c r="N45" s="70"/>
      <c r="O45" s="29"/>
    </row>
    <row r="46" spans="7:15" ht="12.75" customHeight="1" x14ac:dyDescent="0.25">
      <c r="G46" s="67"/>
      <c r="H46" s="67"/>
      <c r="I46" s="67"/>
      <c r="J46" s="67"/>
      <c r="K46" s="67"/>
      <c r="L46" s="67"/>
      <c r="M46" s="67"/>
      <c r="N46" s="67"/>
      <c r="O46" s="29"/>
    </row>
    <row r="47" spans="7:15" x14ac:dyDescent="0.25">
      <c r="G47" s="67"/>
      <c r="H47" s="67"/>
      <c r="I47" s="67"/>
      <c r="J47" s="67"/>
      <c r="K47" s="67"/>
      <c r="L47" s="67"/>
      <c r="M47" s="67"/>
      <c r="N47" s="67"/>
      <c r="O47" s="29"/>
    </row>
  </sheetData>
  <mergeCells count="50">
    <mergeCell ref="I40:M40"/>
    <mergeCell ref="I42:M42"/>
    <mergeCell ref="G38:H38"/>
    <mergeCell ref="G39:H39"/>
    <mergeCell ref="O1:O47"/>
    <mergeCell ref="G46:N47"/>
    <mergeCell ref="G44:N45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22:H22"/>
    <mergeCell ref="G1:N1"/>
    <mergeCell ref="G6:H6"/>
    <mergeCell ref="G7:N7"/>
    <mergeCell ref="K6:L6"/>
    <mergeCell ref="G4:I4"/>
    <mergeCell ref="G3:I3"/>
    <mergeCell ref="J2:N2"/>
    <mergeCell ref="J3:N3"/>
    <mergeCell ref="J4:N4"/>
    <mergeCell ref="G5:N5"/>
    <mergeCell ref="I6:J6"/>
    <mergeCell ref="F1:F1048576"/>
    <mergeCell ref="G40:H43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</mergeCells>
  <dataValidations count="3">
    <dataValidation type="whole" allowBlank="1" showInputMessage="1" showErrorMessage="1" sqref="N9:N39" xr:uid="{00000000-0002-0000-0000-000000000000}">
      <formula1>0</formula1>
      <formula2>150</formula2>
    </dataValidation>
    <dataValidation allowBlank="1" showInputMessage="1" showErrorMessage="1" error="V buňce může být pouze celé číslo (max 10)" sqref="G9:G39" xr:uid="{00000000-0002-0000-0000-000001000000}"/>
    <dataValidation type="whole" allowBlank="1" showInputMessage="1" showErrorMessage="1" sqref="I9:M39" xr:uid="{00000000-0002-0000-0000-000002000000}">
      <formula1>0</formula1>
      <formula2>12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&amp;C&amp;"-,Tučné"&amp;16&amp;U
Výkaz odpracovaných hodin - anglická paralelka&amp;RČíslo: 906-003a, verze: 23.09.01</oddHeader>
    <oddFooter xml:space="preserve">&amp;LPodpis pracovníka:______________________
&amp;RPodpis přednosty:_________________&amp;K00+000__
_________&amp;K01+000                               
                 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Seznamy!$F$2:$F$92</xm:f>
          </x14:formula1>
          <xm:sqref>H2</xm:sqref>
        </x14:dataValidation>
        <x14:dataValidation type="list" allowBlank="1" showInputMessage="1" showErrorMessage="1" xr:uid="{00000000-0002-0000-0000-000003000000}">
          <x14:formula1>
            <xm:f>Seznamy!$D$2:$D$115</xm:f>
          </x14:formula1>
          <xm:sqref>J2:N2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5"/>
  <sheetViews>
    <sheetView workbookViewId="0">
      <selection activeCell="D31" sqref="D31"/>
    </sheetView>
  </sheetViews>
  <sheetFormatPr defaultRowHeight="15" x14ac:dyDescent="0.25"/>
  <cols>
    <col min="1" max="1" width="17.28515625" bestFit="1" customWidth="1"/>
    <col min="2" max="2" width="10.42578125" customWidth="1"/>
    <col min="4" max="4" width="71.28515625" bestFit="1" customWidth="1"/>
    <col min="6" max="6" width="9.5703125" bestFit="1" customWidth="1"/>
  </cols>
  <sheetData>
    <row r="1" spans="1:6" x14ac:dyDescent="0.25">
      <c r="A1" t="s">
        <v>53</v>
      </c>
      <c r="B1" t="s">
        <v>54</v>
      </c>
      <c r="D1" t="s">
        <v>0</v>
      </c>
      <c r="F1" t="s">
        <v>60</v>
      </c>
    </row>
    <row r="2" spans="1:6" x14ac:dyDescent="0.25">
      <c r="A2" t="s">
        <v>55</v>
      </c>
      <c r="B2">
        <v>700</v>
      </c>
      <c r="D2" t="s">
        <v>192</v>
      </c>
      <c r="F2" t="s">
        <v>61</v>
      </c>
    </row>
    <row r="3" spans="1:6" x14ac:dyDescent="0.25">
      <c r="A3" t="s">
        <v>56</v>
      </c>
      <c r="B3">
        <v>500</v>
      </c>
      <c r="D3" t="s">
        <v>193</v>
      </c>
      <c r="F3" t="s">
        <v>62</v>
      </c>
    </row>
    <row r="4" spans="1:6" x14ac:dyDescent="0.25">
      <c r="A4" t="s">
        <v>57</v>
      </c>
      <c r="B4">
        <v>500</v>
      </c>
      <c r="D4" t="s">
        <v>1</v>
      </c>
      <c r="F4" t="s">
        <v>63</v>
      </c>
    </row>
    <row r="5" spans="1:6" x14ac:dyDescent="0.25">
      <c r="A5" t="s">
        <v>58</v>
      </c>
      <c r="B5">
        <v>200</v>
      </c>
      <c r="D5" t="s">
        <v>194</v>
      </c>
      <c r="F5" t="s">
        <v>64</v>
      </c>
    </row>
    <row r="6" spans="1:6" x14ac:dyDescent="0.25">
      <c r="A6" t="s">
        <v>59</v>
      </c>
      <c r="B6">
        <v>150</v>
      </c>
      <c r="D6" t="s">
        <v>195</v>
      </c>
      <c r="F6" t="s">
        <v>65</v>
      </c>
    </row>
    <row r="7" spans="1:6" x14ac:dyDescent="0.25">
      <c r="A7" t="s">
        <v>182</v>
      </c>
      <c r="B7">
        <v>250</v>
      </c>
      <c r="D7" t="s">
        <v>196</v>
      </c>
      <c r="F7" t="s">
        <v>66</v>
      </c>
    </row>
    <row r="8" spans="1:6" x14ac:dyDescent="0.25">
      <c r="D8" t="s">
        <v>197</v>
      </c>
      <c r="F8" t="s">
        <v>67</v>
      </c>
    </row>
    <row r="9" spans="1:6" x14ac:dyDescent="0.25">
      <c r="D9" t="s">
        <v>198</v>
      </c>
      <c r="F9" t="s">
        <v>68</v>
      </c>
    </row>
    <row r="10" spans="1:6" x14ac:dyDescent="0.25">
      <c r="D10" t="s">
        <v>2</v>
      </c>
      <c r="F10" t="s">
        <v>69</v>
      </c>
    </row>
    <row r="11" spans="1:6" x14ac:dyDescent="0.25">
      <c r="D11" t="s">
        <v>199</v>
      </c>
      <c r="F11" t="s">
        <v>70</v>
      </c>
    </row>
    <row r="12" spans="1:6" x14ac:dyDescent="0.25">
      <c r="D12" t="s">
        <v>3</v>
      </c>
      <c r="F12" t="s">
        <v>71</v>
      </c>
    </row>
    <row r="13" spans="1:6" x14ac:dyDescent="0.25">
      <c r="D13" t="s">
        <v>200</v>
      </c>
      <c r="F13" t="s">
        <v>72</v>
      </c>
    </row>
    <row r="14" spans="1:6" x14ac:dyDescent="0.25">
      <c r="D14" t="s">
        <v>201</v>
      </c>
      <c r="F14" t="s">
        <v>73</v>
      </c>
    </row>
    <row r="15" spans="1:6" x14ac:dyDescent="0.25">
      <c r="D15" t="s">
        <v>202</v>
      </c>
      <c r="F15" t="s">
        <v>74</v>
      </c>
    </row>
    <row r="16" spans="1:6" x14ac:dyDescent="0.25">
      <c r="D16" t="s">
        <v>203</v>
      </c>
      <c r="F16" t="s">
        <v>75</v>
      </c>
    </row>
    <row r="17" spans="4:6" x14ac:dyDescent="0.25">
      <c r="D17" t="s">
        <v>204</v>
      </c>
      <c r="F17" t="s">
        <v>76</v>
      </c>
    </row>
    <row r="18" spans="4:6" x14ac:dyDescent="0.25">
      <c r="D18" t="s">
        <v>205</v>
      </c>
      <c r="F18" t="s">
        <v>77</v>
      </c>
    </row>
    <row r="19" spans="4:6" x14ac:dyDescent="0.25">
      <c r="D19" t="s">
        <v>206</v>
      </c>
      <c r="F19" t="s">
        <v>78</v>
      </c>
    </row>
    <row r="20" spans="4:6" x14ac:dyDescent="0.25">
      <c r="D20" t="s">
        <v>4</v>
      </c>
      <c r="F20" t="s">
        <v>79</v>
      </c>
    </row>
    <row r="21" spans="4:6" x14ac:dyDescent="0.25">
      <c r="D21" t="s">
        <v>5</v>
      </c>
      <c r="F21" t="s">
        <v>80</v>
      </c>
    </row>
    <row r="22" spans="4:6" x14ac:dyDescent="0.25">
      <c r="D22" t="s">
        <v>6</v>
      </c>
      <c r="F22" t="s">
        <v>81</v>
      </c>
    </row>
    <row r="23" spans="4:6" x14ac:dyDescent="0.25">
      <c r="D23" t="s">
        <v>7</v>
      </c>
      <c r="F23" t="s">
        <v>82</v>
      </c>
    </row>
    <row r="24" spans="4:6" x14ac:dyDescent="0.25">
      <c r="D24" t="s">
        <v>8</v>
      </c>
      <c r="F24" t="s">
        <v>83</v>
      </c>
    </row>
    <row r="25" spans="4:6" x14ac:dyDescent="0.25">
      <c r="D25" t="s">
        <v>9</v>
      </c>
      <c r="F25" t="s">
        <v>84</v>
      </c>
    </row>
    <row r="26" spans="4:6" x14ac:dyDescent="0.25">
      <c r="D26" t="s">
        <v>10</v>
      </c>
      <c r="F26" t="s">
        <v>85</v>
      </c>
    </row>
    <row r="27" spans="4:6" x14ac:dyDescent="0.25">
      <c r="D27" t="s">
        <v>207</v>
      </c>
      <c r="F27" t="s">
        <v>86</v>
      </c>
    </row>
    <row r="28" spans="4:6" x14ac:dyDescent="0.25">
      <c r="D28" t="s">
        <v>208</v>
      </c>
      <c r="F28" t="s">
        <v>87</v>
      </c>
    </row>
    <row r="29" spans="4:6" x14ac:dyDescent="0.25">
      <c r="D29" t="s">
        <v>209</v>
      </c>
      <c r="F29" t="s">
        <v>88</v>
      </c>
    </row>
    <row r="30" spans="4:6" x14ac:dyDescent="0.25">
      <c r="D30" t="s">
        <v>210</v>
      </c>
      <c r="F30" t="s">
        <v>89</v>
      </c>
    </row>
    <row r="31" spans="4:6" x14ac:dyDescent="0.25">
      <c r="D31" t="s">
        <v>211</v>
      </c>
      <c r="F31" t="s">
        <v>90</v>
      </c>
    </row>
    <row r="32" spans="4:6" x14ac:dyDescent="0.25">
      <c r="D32" t="s">
        <v>212</v>
      </c>
      <c r="F32" t="s">
        <v>91</v>
      </c>
    </row>
    <row r="33" spans="4:6" x14ac:dyDescent="0.25">
      <c r="D33" t="s">
        <v>213</v>
      </c>
      <c r="F33" t="s">
        <v>92</v>
      </c>
    </row>
    <row r="34" spans="4:6" x14ac:dyDescent="0.25">
      <c r="D34" t="s">
        <v>214</v>
      </c>
      <c r="F34" t="s">
        <v>93</v>
      </c>
    </row>
    <row r="35" spans="4:6" x14ac:dyDescent="0.25">
      <c r="D35" t="s">
        <v>215</v>
      </c>
      <c r="F35" t="s">
        <v>94</v>
      </c>
    </row>
    <row r="36" spans="4:6" x14ac:dyDescent="0.25">
      <c r="D36" t="s">
        <v>11</v>
      </c>
      <c r="F36" t="s">
        <v>95</v>
      </c>
    </row>
    <row r="37" spans="4:6" x14ac:dyDescent="0.25">
      <c r="D37" t="s">
        <v>12</v>
      </c>
      <c r="F37" t="s">
        <v>96</v>
      </c>
    </row>
    <row r="38" spans="4:6" x14ac:dyDescent="0.25">
      <c r="D38" t="s">
        <v>13</v>
      </c>
      <c r="F38" t="s">
        <v>97</v>
      </c>
    </row>
    <row r="39" spans="4:6" x14ac:dyDescent="0.25">
      <c r="D39" t="s">
        <v>216</v>
      </c>
      <c r="F39" t="s">
        <v>98</v>
      </c>
    </row>
    <row r="40" spans="4:6" x14ac:dyDescent="0.25">
      <c r="D40" t="s">
        <v>14</v>
      </c>
      <c r="F40" t="s">
        <v>99</v>
      </c>
    </row>
    <row r="41" spans="4:6" x14ac:dyDescent="0.25">
      <c r="D41" t="s">
        <v>15</v>
      </c>
      <c r="F41" t="s">
        <v>100</v>
      </c>
    </row>
    <row r="42" spans="4:6" x14ac:dyDescent="0.25">
      <c r="D42" t="s">
        <v>16</v>
      </c>
      <c r="F42" t="s">
        <v>101</v>
      </c>
    </row>
    <row r="43" spans="4:6" x14ac:dyDescent="0.25">
      <c r="D43" t="s">
        <v>17</v>
      </c>
      <c r="F43" t="s">
        <v>102</v>
      </c>
    </row>
    <row r="44" spans="4:6" x14ac:dyDescent="0.25">
      <c r="D44" t="s">
        <v>18</v>
      </c>
      <c r="F44" t="s">
        <v>103</v>
      </c>
    </row>
    <row r="45" spans="4:6" x14ac:dyDescent="0.25">
      <c r="D45" t="s">
        <v>217</v>
      </c>
      <c r="F45" t="s">
        <v>104</v>
      </c>
    </row>
    <row r="46" spans="4:6" x14ac:dyDescent="0.25">
      <c r="D46" t="s">
        <v>19</v>
      </c>
      <c r="F46" t="s">
        <v>105</v>
      </c>
    </row>
    <row r="47" spans="4:6" x14ac:dyDescent="0.25">
      <c r="D47" t="s">
        <v>20</v>
      </c>
      <c r="F47" t="s">
        <v>106</v>
      </c>
    </row>
    <row r="48" spans="4:6" x14ac:dyDescent="0.25">
      <c r="D48" t="s">
        <v>21</v>
      </c>
      <c r="F48" t="s">
        <v>107</v>
      </c>
    </row>
    <row r="49" spans="4:6" x14ac:dyDescent="0.25">
      <c r="D49" t="s">
        <v>218</v>
      </c>
      <c r="F49" t="s">
        <v>108</v>
      </c>
    </row>
    <row r="50" spans="4:6" x14ac:dyDescent="0.25">
      <c r="D50" t="s">
        <v>22</v>
      </c>
      <c r="F50" t="s">
        <v>109</v>
      </c>
    </row>
    <row r="51" spans="4:6" x14ac:dyDescent="0.25">
      <c r="D51" t="s">
        <v>23</v>
      </c>
      <c r="F51" t="s">
        <v>110</v>
      </c>
    </row>
    <row r="52" spans="4:6" x14ac:dyDescent="0.25">
      <c r="D52" t="s">
        <v>219</v>
      </c>
      <c r="F52" t="s">
        <v>111</v>
      </c>
    </row>
    <row r="53" spans="4:6" x14ac:dyDescent="0.25">
      <c r="D53" t="s">
        <v>220</v>
      </c>
      <c r="F53" t="s">
        <v>112</v>
      </c>
    </row>
    <row r="54" spans="4:6" x14ac:dyDescent="0.25">
      <c r="D54" t="s">
        <v>24</v>
      </c>
      <c r="F54" t="s">
        <v>113</v>
      </c>
    </row>
    <row r="55" spans="4:6" x14ac:dyDescent="0.25">
      <c r="D55" t="s">
        <v>221</v>
      </c>
      <c r="F55" t="s">
        <v>114</v>
      </c>
    </row>
    <row r="56" spans="4:6" x14ac:dyDescent="0.25">
      <c r="D56" t="s">
        <v>25</v>
      </c>
      <c r="F56" t="s">
        <v>115</v>
      </c>
    </row>
    <row r="57" spans="4:6" x14ac:dyDescent="0.25">
      <c r="D57" t="s">
        <v>26</v>
      </c>
      <c r="F57" t="s">
        <v>116</v>
      </c>
    </row>
    <row r="58" spans="4:6" x14ac:dyDescent="0.25">
      <c r="D58" t="s">
        <v>222</v>
      </c>
      <c r="F58" t="s">
        <v>117</v>
      </c>
    </row>
    <row r="59" spans="4:6" x14ac:dyDescent="0.25">
      <c r="D59" t="s">
        <v>223</v>
      </c>
      <c r="F59" t="s">
        <v>118</v>
      </c>
    </row>
    <row r="60" spans="4:6" x14ac:dyDescent="0.25">
      <c r="D60" t="s">
        <v>27</v>
      </c>
      <c r="F60" t="s">
        <v>119</v>
      </c>
    </row>
    <row r="61" spans="4:6" x14ac:dyDescent="0.25">
      <c r="D61" t="s">
        <v>224</v>
      </c>
      <c r="F61" t="s">
        <v>120</v>
      </c>
    </row>
    <row r="62" spans="4:6" x14ac:dyDescent="0.25">
      <c r="D62" t="s">
        <v>28</v>
      </c>
      <c r="F62" t="s">
        <v>121</v>
      </c>
    </row>
    <row r="63" spans="4:6" x14ac:dyDescent="0.25">
      <c r="D63" t="s">
        <v>225</v>
      </c>
      <c r="F63" t="s">
        <v>122</v>
      </c>
    </row>
    <row r="64" spans="4:6" x14ac:dyDescent="0.25">
      <c r="D64" t="s">
        <v>29</v>
      </c>
      <c r="F64" t="s">
        <v>123</v>
      </c>
    </row>
    <row r="65" spans="4:6" x14ac:dyDescent="0.25">
      <c r="D65" t="s">
        <v>252</v>
      </c>
      <c r="F65" t="s">
        <v>124</v>
      </c>
    </row>
    <row r="66" spans="4:6" x14ac:dyDescent="0.25">
      <c r="D66" t="s">
        <v>226</v>
      </c>
      <c r="F66" t="s">
        <v>125</v>
      </c>
    </row>
    <row r="67" spans="4:6" x14ac:dyDescent="0.25">
      <c r="D67" t="s">
        <v>30</v>
      </c>
      <c r="F67" t="s">
        <v>126</v>
      </c>
    </row>
    <row r="68" spans="4:6" x14ac:dyDescent="0.25">
      <c r="D68" t="s">
        <v>227</v>
      </c>
      <c r="F68" t="s">
        <v>127</v>
      </c>
    </row>
    <row r="69" spans="4:6" x14ac:dyDescent="0.25">
      <c r="D69" t="s">
        <v>228</v>
      </c>
      <c r="F69" t="s">
        <v>128</v>
      </c>
    </row>
    <row r="70" spans="4:6" x14ac:dyDescent="0.25">
      <c r="D70" t="s">
        <v>31</v>
      </c>
      <c r="F70" t="s">
        <v>129</v>
      </c>
    </row>
    <row r="71" spans="4:6" x14ac:dyDescent="0.25">
      <c r="D71" t="s">
        <v>32</v>
      </c>
      <c r="F71" t="s">
        <v>130</v>
      </c>
    </row>
    <row r="72" spans="4:6" x14ac:dyDescent="0.25">
      <c r="D72" t="s">
        <v>33</v>
      </c>
      <c r="F72" t="s">
        <v>131</v>
      </c>
    </row>
    <row r="73" spans="4:6" x14ac:dyDescent="0.25">
      <c r="D73" t="s">
        <v>229</v>
      </c>
      <c r="F73" t="s">
        <v>132</v>
      </c>
    </row>
    <row r="74" spans="4:6" x14ac:dyDescent="0.25">
      <c r="D74" t="s">
        <v>253</v>
      </c>
      <c r="F74" t="s">
        <v>133</v>
      </c>
    </row>
    <row r="75" spans="4:6" x14ac:dyDescent="0.25">
      <c r="D75" t="s">
        <v>230</v>
      </c>
      <c r="F75" t="s">
        <v>134</v>
      </c>
    </row>
    <row r="76" spans="4:6" x14ac:dyDescent="0.25">
      <c r="D76" t="s">
        <v>231</v>
      </c>
      <c r="F76" t="s">
        <v>135</v>
      </c>
    </row>
    <row r="77" spans="4:6" x14ac:dyDescent="0.25">
      <c r="D77" t="s">
        <v>34</v>
      </c>
      <c r="F77" t="s">
        <v>136</v>
      </c>
    </row>
    <row r="78" spans="4:6" x14ac:dyDescent="0.25">
      <c r="D78" t="s">
        <v>35</v>
      </c>
      <c r="F78" t="s">
        <v>137</v>
      </c>
    </row>
    <row r="79" spans="4:6" x14ac:dyDescent="0.25">
      <c r="D79" t="s">
        <v>36</v>
      </c>
      <c r="F79" t="s">
        <v>138</v>
      </c>
    </row>
    <row r="80" spans="4:6" x14ac:dyDescent="0.25">
      <c r="D80" t="s">
        <v>37</v>
      </c>
      <c r="F80" t="s">
        <v>139</v>
      </c>
    </row>
    <row r="81" spans="4:6" x14ac:dyDescent="0.25">
      <c r="D81" t="s">
        <v>38</v>
      </c>
      <c r="F81" t="s">
        <v>140</v>
      </c>
    </row>
    <row r="82" spans="4:6" x14ac:dyDescent="0.25">
      <c r="D82" t="s">
        <v>232</v>
      </c>
      <c r="F82" t="s">
        <v>141</v>
      </c>
    </row>
    <row r="83" spans="4:6" x14ac:dyDescent="0.25">
      <c r="D83" t="s">
        <v>39</v>
      </c>
      <c r="F83" t="s">
        <v>142</v>
      </c>
    </row>
    <row r="84" spans="4:6" x14ac:dyDescent="0.25">
      <c r="D84" t="s">
        <v>40</v>
      </c>
      <c r="F84" t="s">
        <v>143</v>
      </c>
    </row>
    <row r="85" spans="4:6" x14ac:dyDescent="0.25">
      <c r="D85" t="s">
        <v>41</v>
      </c>
      <c r="F85" t="s">
        <v>144</v>
      </c>
    </row>
    <row r="86" spans="4:6" x14ac:dyDescent="0.25">
      <c r="D86" t="s">
        <v>42</v>
      </c>
      <c r="F86" t="s">
        <v>145</v>
      </c>
    </row>
    <row r="87" spans="4:6" x14ac:dyDescent="0.25">
      <c r="D87" t="s">
        <v>43</v>
      </c>
      <c r="F87" t="s">
        <v>146</v>
      </c>
    </row>
    <row r="88" spans="4:6" x14ac:dyDescent="0.25">
      <c r="D88" t="s">
        <v>233</v>
      </c>
      <c r="F88" t="s">
        <v>147</v>
      </c>
    </row>
    <row r="89" spans="4:6" x14ac:dyDescent="0.25">
      <c r="D89" t="s">
        <v>44</v>
      </c>
      <c r="F89" t="s">
        <v>148</v>
      </c>
    </row>
    <row r="90" spans="4:6" x14ac:dyDescent="0.25">
      <c r="D90" t="s">
        <v>45</v>
      </c>
    </row>
    <row r="91" spans="4:6" x14ac:dyDescent="0.25">
      <c r="D91" t="s">
        <v>46</v>
      </c>
    </row>
    <row r="92" spans="4:6" x14ac:dyDescent="0.25">
      <c r="D92" t="s">
        <v>47</v>
      </c>
    </row>
    <row r="93" spans="4:6" x14ac:dyDescent="0.25">
      <c r="D93" t="s">
        <v>48</v>
      </c>
    </row>
    <row r="94" spans="4:6" x14ac:dyDescent="0.25">
      <c r="D94" t="s">
        <v>234</v>
      </c>
    </row>
    <row r="95" spans="4:6" x14ac:dyDescent="0.25">
      <c r="D95" t="s">
        <v>49</v>
      </c>
    </row>
    <row r="96" spans="4:6" x14ac:dyDescent="0.25">
      <c r="D96" t="s">
        <v>50</v>
      </c>
    </row>
    <row r="97" spans="4:4" x14ac:dyDescent="0.25">
      <c r="D97" t="s">
        <v>51</v>
      </c>
    </row>
    <row r="98" spans="4:4" x14ac:dyDescent="0.25">
      <c r="D98" t="s">
        <v>52</v>
      </c>
    </row>
    <row r="99" spans="4:4" x14ac:dyDescent="0.25">
      <c r="D99" t="s">
        <v>235</v>
      </c>
    </row>
    <row r="100" spans="4:4" x14ac:dyDescent="0.25">
      <c r="D100" t="s">
        <v>236</v>
      </c>
    </row>
    <row r="101" spans="4:4" x14ac:dyDescent="0.25">
      <c r="D101" t="s">
        <v>237</v>
      </c>
    </row>
    <row r="102" spans="4:4" x14ac:dyDescent="0.25">
      <c r="D102" t="s">
        <v>238</v>
      </c>
    </row>
    <row r="103" spans="4:4" x14ac:dyDescent="0.25">
      <c r="D103" t="s">
        <v>239</v>
      </c>
    </row>
    <row r="104" spans="4:4" x14ac:dyDescent="0.25">
      <c r="D104" t="s">
        <v>240</v>
      </c>
    </row>
    <row r="105" spans="4:4" x14ac:dyDescent="0.25">
      <c r="D105" t="s">
        <v>241</v>
      </c>
    </row>
    <row r="106" spans="4:4" x14ac:dyDescent="0.25">
      <c r="D106" t="s">
        <v>254</v>
      </c>
    </row>
    <row r="107" spans="4:4" x14ac:dyDescent="0.25">
      <c r="D107" t="s">
        <v>242</v>
      </c>
    </row>
    <row r="108" spans="4:4" x14ac:dyDescent="0.25">
      <c r="D108" t="s">
        <v>243</v>
      </c>
    </row>
    <row r="109" spans="4:4" x14ac:dyDescent="0.25">
      <c r="D109" t="s">
        <v>244</v>
      </c>
    </row>
    <row r="110" spans="4:4" x14ac:dyDescent="0.25">
      <c r="D110" t="s">
        <v>245</v>
      </c>
    </row>
    <row r="111" spans="4:4" x14ac:dyDescent="0.25">
      <c r="D111" t="s">
        <v>255</v>
      </c>
    </row>
    <row r="112" spans="4:4" x14ac:dyDescent="0.25">
      <c r="D112" t="s">
        <v>256</v>
      </c>
    </row>
    <row r="113" spans="4:4" x14ac:dyDescent="0.25">
      <c r="D113" t="s">
        <v>257</v>
      </c>
    </row>
    <row r="114" spans="4:4" x14ac:dyDescent="0.25">
      <c r="D114" t="s">
        <v>258</v>
      </c>
    </row>
    <row r="115" spans="4:4" x14ac:dyDescent="0.25">
      <c r="D115" t="s">
        <v>259</v>
      </c>
    </row>
  </sheetData>
  <pageMargins left="0.7" right="0.7" top="0.78740157499999996" bottom="0.78740157499999996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Výkaz</vt:lpstr>
      <vt:lpstr>Seznamy</vt:lpstr>
      <vt:lpstr>Výkaz!Oblast_tisku</vt:lpstr>
    </vt:vector>
  </TitlesOfParts>
  <Company>1. LF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AP</dc:title>
  <dc:creator>Jan Sekula 1. LF UK</dc:creator>
  <cp:lastModifiedBy>Jan Sekula 1. LF UK</cp:lastModifiedBy>
  <cp:lastPrinted>2023-08-31T08:39:36Z</cp:lastPrinted>
  <dcterms:created xsi:type="dcterms:W3CDTF">2017-11-13T12:42:36Z</dcterms:created>
  <dcterms:modified xsi:type="dcterms:W3CDTF">2023-09-18T13:23:44Z</dcterms:modified>
  <cp:contentStatus>verze 2</cp:contentStatus>
</cp:coreProperties>
</file>