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unicz-my.sharepoint.com/personal/51997578_cuni_cz/Documents/Dokumenty Windows 12/Osoby/Odbory – Lacinová/"/>
    </mc:Choice>
  </mc:AlternateContent>
  <xr:revisionPtr revIDLastSave="0" documentId="8_{197A4FC4-D69E-484B-B4FB-DF7750A7B2A4}" xr6:coauthVersionLast="47" xr6:coauthVersionMax="47" xr10:uidLastSave="{00000000-0000-0000-0000-000000000000}"/>
  <bookViews>
    <workbookView xWindow="-120" yWindow="-120" windowWidth="29040" windowHeight="17640" xr2:uid="{6A802932-E7C9-4BE1-A491-B572D76B562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1" i="1" l="1"/>
  <c r="D73" i="1"/>
  <c r="D48" i="1"/>
  <c r="D23" i="1"/>
</calcChain>
</file>

<file path=xl/sharedStrings.xml><?xml version="1.0" encoding="utf-8"?>
<sst xmlns="http://schemas.openxmlformats.org/spreadsheetml/2006/main" count="172" uniqueCount="54">
  <si>
    <t>Tarifní třída</t>
  </si>
  <si>
    <t>1</t>
  </si>
  <si>
    <t>2</t>
  </si>
  <si>
    <t>3</t>
  </si>
  <si>
    <t>4</t>
  </si>
  <si>
    <t>5</t>
  </si>
  <si>
    <t>6</t>
  </si>
  <si>
    <t>7</t>
  </si>
  <si>
    <t>8</t>
  </si>
  <si>
    <t>AP1</t>
  </si>
  <si>
    <t>AP2</t>
  </si>
  <si>
    <t>AP3</t>
  </si>
  <si>
    <t>AP4</t>
  </si>
  <si>
    <t>L1</t>
  </si>
  <si>
    <t>L2</t>
  </si>
  <si>
    <t>sml.</t>
  </si>
  <si>
    <t>VP1</t>
  </si>
  <si>
    <t>VP2</t>
  </si>
  <si>
    <t>VP3</t>
  </si>
  <si>
    <t>Suma</t>
  </si>
  <si>
    <t>stav k 28.2.2025</t>
  </si>
  <si>
    <t>Celkem</t>
  </si>
  <si>
    <t>Fyzický počet zaměstnanců</t>
  </si>
  <si>
    <t xml:space="preserve"> 1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</si>
  <si>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</si>
  <si>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</si>
  <si>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</si>
  <si>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</si>
  <si>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</si>
  <si>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</si>
  <si>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</si>
  <si>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AP1</t>
  </si>
  <si>
    <t xml:space="preserve"> AP2</t>
  </si>
  <si>
    <t xml:space="preserve"> AP3</t>
  </si>
  <si>
    <t xml:space="preserve"> AP4</t>
  </si>
  <si>
    <t xml:space="preserve"> L1</t>
  </si>
  <si>
    <t xml:space="preserve"> L2</t>
  </si>
  <si>
    <t xml:space="preserve"> sml.</t>
  </si>
  <si>
    <t xml:space="preserve"> VP1</t>
  </si>
  <si>
    <t xml:space="preserve"> VP2</t>
  </si>
  <si>
    <t xml:space="preserve"> VP3</t>
  </si>
  <si>
    <t>Fyzický počet zaměstnanců v jednotlivých tarifních třídách</t>
  </si>
  <si>
    <t>Suma osobního ohodnocení pro jednotlivé kategorie 1 - 8 a L1 - AP4</t>
  </si>
  <si>
    <t>Počet zaměstnanců dle tafních tříd - součet úvazků</t>
  </si>
  <si>
    <t>Počet zaměstnanců</t>
  </si>
  <si>
    <t xml:space="preserve">Průměrná výše osobního ohodnocení podle tarifních tříd - bez přepočtu </t>
  </si>
  <si>
    <t>Výše osobního ohodnocení zaměstnanců 1. LF</t>
  </si>
  <si>
    <t>Průměr</t>
  </si>
  <si>
    <t>Průměr ze složky mzdy "Osobní ohodnocení" (Při celém úvazku – přepočet) dle tarifních tříd</t>
  </si>
  <si>
    <t>Počet</t>
  </si>
  <si>
    <t>Počet zaměstnanců bez složky mzdy "Osobního ohodnocení" dle tarifních tříd</t>
  </si>
  <si>
    <t>Částka</t>
  </si>
  <si>
    <t>Minimální částka osobního ohodnocení v jednotlivých tarifních třídách</t>
  </si>
  <si>
    <t>Maximální částka osobního ohodnocení dle tarifních tříd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</si>
</sst>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2" borderId="3" applyNumberFormat="0" applyFont="0" applyAlignment="0" applyProtection="0"/>
  </cellStyleXfs>
  <cellXfs count="10">
    <xf numFmtId="0" fontId="0" fillId="0" borderId="0" xfId="0"/>
    <xf numFmtId="44" fontId="0" fillId="0" borderId="0" xfId="1" applyFont="1"/>
    <xf numFmtId="44" fontId="1" fillId="0" borderId="0" xfId="0" applyNumberFormat="1" applyFont="1"/>
    <xf numFmtId="0" fontId="0" fillId="0" borderId="0" xfId="0" applyAlignment="1">
      <alignment horizontal="left" vertical="center" wrapText="1"/>
    </xf>
    <xf numFmtId="0" fontId="0" fillId="0" borderId="0" xfId="0" applyBorder="1"/>
    <xf numFmtId="0" fontId="3" fillId="0" borderId="2" xfId="3" applyAlignment="1">
      <alignment horizontal="left"/>
    </xf>
    <xf numFmtId="0" fontId="3" fillId="0" borderId="0" xfId="3" applyBorder="1" applyAlignment="1">
      <alignment horizontal="left"/>
    </xf>
    <xf numFmtId="0" fontId="2" fillId="0" borderId="0" xfId="2" applyBorder="1" applyAlignment="1">
      <alignment horizontal="left"/>
    </xf>
    <xf numFmtId="0" fontId="0" fillId="3" borderId="4" xfId="4" applyFont="1" applyFill="1" applyBorder="1" applyAlignment="1">
      <alignment horizontal="center"/>
    </xf>
    <xf numFmtId="0" fontId="0" fillId="3" borderId="0" xfId="4" applyFont="1" applyFill="1" applyBorder="1" applyAlignment="1">
      <alignment horizontal="center"/>
    </xf>
  </cellXfs>
  <cellStyles count="5">
    <cellStyle name="Měna" xfId="1" builtinId="4"/>
    <cellStyle name="Nadpis 1" xfId="2" builtinId="16"/>
    <cellStyle name="Nadpis 2" xfId="3" builtinId="17"/>
    <cellStyle name="Normální" xfId="0" builtinId="0"/>
    <cellStyle name="Poznámka" xfId="4" builtinId="1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numFmt numFmtId="34" formatCode="_-* #,##0.00\ &quot;Kč&quot;_-;\-* #,##0.00\ &quot;Kč&quot;_-;_-* &quot;-&quot;??\ &quot;Kč&quot;_-;_-@_-"/>
    </dxf>
    <dxf>
      <alignment horizontal="left" vertical="center" textRotation="0" wrapText="1" indent="0" justifyLastLine="0" shrinkToFit="0" readingOrder="0"/>
    </dxf>
    <dxf>
      <border outline="0">
        <top style="thick">
          <color theme="4" tint="0.499984740745262"/>
        </top>
      </border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</dxf>
    <dxf>
      <alignment horizontal="left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F30D6037-A332-4AD1-B7C6-7D918F2CA81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Suma osobního ohodnocení  dle tarifních tříd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List1!$D$4</c:f>
              <c:strCache>
                <c:ptCount val="1"/>
                <c:pt idx="0">
                  <c:v>Suma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0DB-42D2-BF04-4C14E984E8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0DB-42D2-BF04-4C14E984E8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0DB-42D2-BF04-4C14E984E8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0DB-42D2-BF04-4C14E984E8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0DB-42D2-BF04-4C14E984E8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0DB-42D2-BF04-4C14E984E8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0DB-42D2-BF04-4C14E984E8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B0DB-42D2-BF04-4C14E984E8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B0DB-42D2-BF04-4C14E984E8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B0DB-42D2-BF04-4C14E984E8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B0DB-42D2-BF04-4C14E984E8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B0DB-42D2-BF04-4C14E984E8D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B0DB-42D2-BF04-4C14E984E8D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B0DB-42D2-BF04-4C14E984E8D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B0DB-42D2-BF04-4C14E984E8D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B0DB-42D2-BF04-4C14E984E8D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B0DB-42D2-BF04-4C14E984E8D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B0DB-42D2-BF04-4C14E984E8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List1!$C$5:$C$22</c:f>
              <c:strCach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AP1</c:v>
                </c:pt>
                <c:pt idx="9">
                  <c:v>AP2</c:v>
                </c:pt>
                <c:pt idx="10">
                  <c:v>AP3</c:v>
                </c:pt>
                <c:pt idx="11">
                  <c:v>AP4</c:v>
                </c:pt>
                <c:pt idx="12">
                  <c:v>L1</c:v>
                </c:pt>
                <c:pt idx="13">
                  <c:v>L2</c:v>
                </c:pt>
                <c:pt idx="14">
                  <c:v>sml.</c:v>
                </c:pt>
                <c:pt idx="15">
                  <c:v>VP1</c:v>
                </c:pt>
                <c:pt idx="16">
                  <c:v>VP2</c:v>
                </c:pt>
                <c:pt idx="17">
                  <c:v>VP3</c:v>
                </c:pt>
              </c:strCache>
            </c:strRef>
          </c:cat>
          <c:val>
            <c:numRef>
              <c:f>List1!$D$5:$D$22</c:f>
              <c:numCache>
                <c:formatCode>_("Kč"* #,##0.00_);_("Kč"* \(#,##0.00\);_("Kč"* "-"??_);_(@_)</c:formatCode>
                <c:ptCount val="18"/>
                <c:pt idx="0">
                  <c:v>117751</c:v>
                </c:pt>
                <c:pt idx="1">
                  <c:v>54788</c:v>
                </c:pt>
                <c:pt idx="2">
                  <c:v>317047</c:v>
                </c:pt>
                <c:pt idx="3">
                  <c:v>629861</c:v>
                </c:pt>
                <c:pt idx="4">
                  <c:v>2006696</c:v>
                </c:pt>
                <c:pt idx="5">
                  <c:v>730545</c:v>
                </c:pt>
                <c:pt idx="6">
                  <c:v>467058</c:v>
                </c:pt>
                <c:pt idx="7">
                  <c:v>219160</c:v>
                </c:pt>
                <c:pt idx="8">
                  <c:v>1250519</c:v>
                </c:pt>
                <c:pt idx="9">
                  <c:v>2458485</c:v>
                </c:pt>
                <c:pt idx="10">
                  <c:v>1262467</c:v>
                </c:pt>
                <c:pt idx="11">
                  <c:v>1943940</c:v>
                </c:pt>
                <c:pt idx="12">
                  <c:v>96603</c:v>
                </c:pt>
                <c:pt idx="13">
                  <c:v>74870</c:v>
                </c:pt>
                <c:pt idx="14">
                  <c:v>0</c:v>
                </c:pt>
                <c:pt idx="15">
                  <c:v>977298</c:v>
                </c:pt>
                <c:pt idx="16">
                  <c:v>586501</c:v>
                </c:pt>
                <c:pt idx="17">
                  <c:v>19225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8-480E-8328-93FACD2C955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Fyzický počet zaměstnanců v jednotlivých</a:t>
            </a:r>
            <a:r>
              <a:rPr lang="cs-CZ" baseline="0"/>
              <a:t> tarifních třídách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List1!$D$29</c:f>
              <c:strCache>
                <c:ptCount val="1"/>
                <c:pt idx="0">
                  <c:v>Fyzický počet zaměstnanců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B2-4282-8154-CA04A9B38C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B2-4282-8154-CA04A9B38C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BB2-4282-8154-CA04A9B38C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BB2-4282-8154-CA04A9B38C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BB2-4282-8154-CA04A9B38C1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BB2-4282-8154-CA04A9B38C1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BB2-4282-8154-CA04A9B38C1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1BB2-4282-8154-CA04A9B38C1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1BB2-4282-8154-CA04A9B38C1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1BB2-4282-8154-CA04A9B38C1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1BB2-4282-8154-CA04A9B38C1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1BB2-4282-8154-CA04A9B38C1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1BB2-4282-8154-CA04A9B38C1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1BB2-4282-8154-CA04A9B38C1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1BB2-4282-8154-CA04A9B38C1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1BB2-4282-8154-CA04A9B38C1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1BB2-4282-8154-CA04A9B38C11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1BB2-4282-8154-CA04A9B38C11}"/>
              </c:ext>
            </c:extLst>
          </c:dPt>
          <c:cat>
            <c:strRef>
              <c:f>List1!$C$30:$C$47</c:f>
              <c:strCache>
                <c:ptCount val="18"/>
                <c:pt idx="0">
                  <c:v> 1</c:v>
                </c:pt>
                <c:pt idx="1">
                  <c:v> 2</c:v>
                </c:pt>
                <c:pt idx="2">
                  <c:v> 3</c:v>
                </c:pt>
                <c:pt idx="3">
                  <c:v> 4</c:v>
                </c:pt>
                <c:pt idx="4">
                  <c:v> 5</c:v>
                </c:pt>
                <c:pt idx="5">
                  <c:v> 6</c:v>
                </c:pt>
                <c:pt idx="6">
                  <c:v> 7</c:v>
                </c:pt>
                <c:pt idx="7">
                  <c:v> 8</c:v>
                </c:pt>
                <c:pt idx="8">
                  <c:v> AP1</c:v>
                </c:pt>
                <c:pt idx="9">
                  <c:v> AP2</c:v>
                </c:pt>
                <c:pt idx="10">
                  <c:v> AP3</c:v>
                </c:pt>
                <c:pt idx="11">
                  <c:v> AP4</c:v>
                </c:pt>
                <c:pt idx="12">
                  <c:v> L1</c:v>
                </c:pt>
                <c:pt idx="13">
                  <c:v> L2</c:v>
                </c:pt>
                <c:pt idx="14">
                  <c:v> sml.</c:v>
                </c:pt>
                <c:pt idx="15">
                  <c:v> VP1</c:v>
                </c:pt>
                <c:pt idx="16">
                  <c:v> VP2</c:v>
                </c:pt>
                <c:pt idx="17">
                  <c:v> VP3</c:v>
                </c:pt>
              </c:strCache>
            </c:strRef>
          </c:cat>
          <c:val>
            <c:numRef>
              <c:f>List1!$D$30:$D$47</c:f>
              <c:numCache>
                <c:formatCode>General</c:formatCode>
                <c:ptCount val="18"/>
                <c:pt idx="0">
                  <c:v>93</c:v>
                </c:pt>
                <c:pt idx="1">
                  <c:v>11</c:v>
                </c:pt>
                <c:pt idx="2">
                  <c:v>105</c:v>
                </c:pt>
                <c:pt idx="3">
                  <c:v>200</c:v>
                </c:pt>
                <c:pt idx="4">
                  <c:v>255</c:v>
                </c:pt>
                <c:pt idx="5">
                  <c:v>140</c:v>
                </c:pt>
                <c:pt idx="6">
                  <c:v>31</c:v>
                </c:pt>
                <c:pt idx="7">
                  <c:v>8</c:v>
                </c:pt>
                <c:pt idx="8">
                  <c:v>614</c:v>
                </c:pt>
                <c:pt idx="9">
                  <c:v>545</c:v>
                </c:pt>
                <c:pt idx="10">
                  <c:v>205</c:v>
                </c:pt>
                <c:pt idx="11">
                  <c:v>175</c:v>
                </c:pt>
                <c:pt idx="12">
                  <c:v>90</c:v>
                </c:pt>
                <c:pt idx="13">
                  <c:v>71</c:v>
                </c:pt>
                <c:pt idx="14">
                  <c:v>3</c:v>
                </c:pt>
                <c:pt idx="15">
                  <c:v>214</c:v>
                </c:pt>
                <c:pt idx="16">
                  <c:v>66</c:v>
                </c:pt>
                <c:pt idx="1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E-4B29-87B9-8044903D2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List1!$D$54</c:f>
              <c:strCache>
                <c:ptCount val="1"/>
                <c:pt idx="0">
                  <c:v>Počet zaměstnanců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F7-423E-851D-F3BCE1F56E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F7-423E-851D-F3BCE1F56E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F7-423E-851D-F3BCE1F56E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BF7-423E-851D-F3BCE1F56E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BF7-423E-851D-F3BCE1F56E1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BF7-423E-851D-F3BCE1F56E1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BF7-423E-851D-F3BCE1F56E1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BF7-423E-851D-F3BCE1F56E1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2BF7-423E-851D-F3BCE1F56E1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2BF7-423E-851D-F3BCE1F56E1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2BF7-423E-851D-F3BCE1F56E1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2BF7-423E-851D-F3BCE1F56E1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2BF7-423E-851D-F3BCE1F56E1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2BF7-423E-851D-F3BCE1F56E1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2BF7-423E-851D-F3BCE1F56E18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2BF7-423E-851D-F3BCE1F56E18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2BF7-423E-851D-F3BCE1F56E18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2BF7-423E-851D-F3BCE1F56E18}"/>
              </c:ext>
            </c:extLst>
          </c:dPt>
          <c:cat>
            <c:strRef>
              <c:f>List1!$C$55:$C$72</c:f>
              <c:strCach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AP1</c:v>
                </c:pt>
                <c:pt idx="9">
                  <c:v>AP2</c:v>
                </c:pt>
                <c:pt idx="10">
                  <c:v>AP3</c:v>
                </c:pt>
                <c:pt idx="11">
                  <c:v>AP4</c:v>
                </c:pt>
                <c:pt idx="12">
                  <c:v>L1</c:v>
                </c:pt>
                <c:pt idx="13">
                  <c:v>L2</c:v>
                </c:pt>
                <c:pt idx="14">
                  <c:v>sml.</c:v>
                </c:pt>
                <c:pt idx="15">
                  <c:v>VP1</c:v>
                </c:pt>
                <c:pt idx="16">
                  <c:v>VP2</c:v>
                </c:pt>
                <c:pt idx="17">
                  <c:v>VP3</c:v>
                </c:pt>
              </c:strCache>
            </c:strRef>
          </c:cat>
          <c:val>
            <c:numRef>
              <c:f>List1!$D$55:$D$72</c:f>
              <c:numCache>
                <c:formatCode>General</c:formatCode>
                <c:ptCount val="18"/>
                <c:pt idx="0">
                  <c:v>67.100000000000009</c:v>
                </c:pt>
                <c:pt idx="1">
                  <c:v>8.5</c:v>
                </c:pt>
                <c:pt idx="2">
                  <c:v>43.390000000000008</c:v>
                </c:pt>
                <c:pt idx="3">
                  <c:v>98.000000000000057</c:v>
                </c:pt>
                <c:pt idx="4">
                  <c:v>176.64999999999992</c:v>
                </c:pt>
                <c:pt idx="5">
                  <c:v>68.95</c:v>
                </c:pt>
                <c:pt idx="6">
                  <c:v>23.374999999999996</c:v>
                </c:pt>
                <c:pt idx="7">
                  <c:v>6.6</c:v>
                </c:pt>
                <c:pt idx="8">
                  <c:v>158.27999999999926</c:v>
                </c:pt>
                <c:pt idx="9">
                  <c:v>241.49999999999932</c:v>
                </c:pt>
                <c:pt idx="10">
                  <c:v>90.949999999999989</c:v>
                </c:pt>
                <c:pt idx="11">
                  <c:v>113.38999999999997</c:v>
                </c:pt>
                <c:pt idx="12">
                  <c:v>19.999999999999996</c:v>
                </c:pt>
                <c:pt idx="13">
                  <c:v>20.849999999999994</c:v>
                </c:pt>
                <c:pt idx="14">
                  <c:v>3</c:v>
                </c:pt>
                <c:pt idx="15">
                  <c:v>108.59999999999997</c:v>
                </c:pt>
                <c:pt idx="16">
                  <c:v>33.9</c:v>
                </c:pt>
                <c:pt idx="17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F-4EAC-A94F-7587E5B3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List1!$D$78</c:f>
              <c:strCache>
                <c:ptCount val="1"/>
                <c:pt idx="0">
                  <c:v>Průměr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List1!$C$79:$C$96</c:f>
              <c:strCach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AP1</c:v>
                </c:pt>
                <c:pt idx="9">
                  <c:v>AP2</c:v>
                </c:pt>
                <c:pt idx="10">
                  <c:v>AP3</c:v>
                </c:pt>
                <c:pt idx="11">
                  <c:v>AP4</c:v>
                </c:pt>
                <c:pt idx="12">
                  <c:v>L1</c:v>
                </c:pt>
                <c:pt idx="13">
                  <c:v>L2</c:v>
                </c:pt>
                <c:pt idx="14">
                  <c:v>sml.</c:v>
                </c:pt>
                <c:pt idx="15">
                  <c:v>VP1</c:v>
                </c:pt>
                <c:pt idx="16">
                  <c:v>VP2</c:v>
                </c:pt>
                <c:pt idx="17">
                  <c:v>VP3</c:v>
                </c:pt>
              </c:strCache>
            </c:strRef>
          </c:cat>
          <c:val>
            <c:numRef>
              <c:f>List1!$D$79:$D$96</c:f>
              <c:numCache>
                <c:formatCode>_("Kč"* #,##0.00_);_("Kč"* \(#,##0.00\);_("Kč"* "-"??_);_(@_)</c:formatCode>
                <c:ptCount val="18"/>
                <c:pt idx="0">
                  <c:v>3568.212121212121</c:v>
                </c:pt>
                <c:pt idx="1">
                  <c:v>7826.8571428571431</c:v>
                </c:pt>
                <c:pt idx="2">
                  <c:v>4064.7051282051284</c:v>
                </c:pt>
                <c:pt idx="3">
                  <c:v>5120.8211382113823</c:v>
                </c:pt>
                <c:pt idx="4">
                  <c:v>10238.244897959185</c:v>
                </c:pt>
                <c:pt idx="5">
                  <c:v>8594.6470588235297</c:v>
                </c:pt>
                <c:pt idx="6">
                  <c:v>16680.642857142859</c:v>
                </c:pt>
                <c:pt idx="7">
                  <c:v>27395</c:v>
                </c:pt>
                <c:pt idx="8">
                  <c:v>3572.9114285714286</c:v>
                </c:pt>
                <c:pt idx="9">
                  <c:v>7731.0849056603774</c:v>
                </c:pt>
                <c:pt idx="10">
                  <c:v>10790.31623931624</c:v>
                </c:pt>
                <c:pt idx="11">
                  <c:v>16199.5</c:v>
                </c:pt>
                <c:pt idx="12">
                  <c:v>2760.0857142857144</c:v>
                </c:pt>
                <c:pt idx="13">
                  <c:v>3565.2380952380954</c:v>
                </c:pt>
                <c:pt idx="14">
                  <c:v>0</c:v>
                </c:pt>
                <c:pt idx="15">
                  <c:v>5923.0181818181818</c:v>
                </c:pt>
                <c:pt idx="16">
                  <c:v>11500.019607843138</c:v>
                </c:pt>
                <c:pt idx="17">
                  <c:v>3845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E-4792-A3FA-F8616F9D1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0147792"/>
        <c:axId val="1360148272"/>
      </c:barChart>
      <c:catAx>
        <c:axId val="136014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60148272"/>
        <c:crosses val="autoZero"/>
        <c:auto val="1"/>
        <c:lblAlgn val="ctr"/>
        <c:lblOffset val="100"/>
        <c:noMultiLvlLbl val="0"/>
      </c:catAx>
      <c:valAx>
        <c:axId val="136014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Kč&quot;* #,##0.00_);_(&quot;Kč&quot;* \(#,##0.00\);_(&quot;Kč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6014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Průměr ze složky mzdy "Osobní ohodnocení" (Při celém úvazku – přepočet)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List1!$D$101</c:f>
              <c:strCache>
                <c:ptCount val="1"/>
                <c:pt idx="0">
                  <c:v>Průměr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List1!$C$102:$C$119</c:f>
              <c:strCach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AP1</c:v>
                </c:pt>
                <c:pt idx="9">
                  <c:v>AP2</c:v>
                </c:pt>
                <c:pt idx="10">
                  <c:v>AP3</c:v>
                </c:pt>
                <c:pt idx="11">
                  <c:v>AP4</c:v>
                </c:pt>
                <c:pt idx="12">
                  <c:v>L1</c:v>
                </c:pt>
                <c:pt idx="13">
                  <c:v>L2</c:v>
                </c:pt>
                <c:pt idx="14">
                  <c:v>sml.</c:v>
                </c:pt>
                <c:pt idx="15">
                  <c:v>VP1</c:v>
                </c:pt>
                <c:pt idx="16">
                  <c:v>VP2</c:v>
                </c:pt>
                <c:pt idx="17">
                  <c:v>VP3</c:v>
                </c:pt>
              </c:strCache>
            </c:strRef>
          </c:cat>
          <c:val>
            <c:numRef>
              <c:f>List1!$D$102:$D$119</c:f>
              <c:numCache>
                <c:formatCode>_("Kč"* #,##0.00_);_("Kč"* \(#,##0.00\);_("Kč"* "-"??_);_(@_)</c:formatCode>
                <c:ptCount val="18"/>
                <c:pt idx="0">
                  <c:v>3986.787878787879</c:v>
                </c:pt>
                <c:pt idx="1">
                  <c:v>7948.2857142857147</c:v>
                </c:pt>
                <c:pt idx="2">
                  <c:v>8493.3974358974356</c:v>
                </c:pt>
                <c:pt idx="3">
                  <c:v>7531.5203252032525</c:v>
                </c:pt>
                <c:pt idx="4">
                  <c:v>12921.739795918367</c:v>
                </c:pt>
                <c:pt idx="5">
                  <c:v>11489.988235294117</c:v>
                </c:pt>
                <c:pt idx="6">
                  <c:v>19540.392857142859</c:v>
                </c:pt>
                <c:pt idx="7">
                  <c:v>32018.75</c:v>
                </c:pt>
                <c:pt idx="8">
                  <c:v>10054.131428571429</c:v>
                </c:pt>
                <c:pt idx="9">
                  <c:v>12026.908805031446</c:v>
                </c:pt>
                <c:pt idx="10">
                  <c:v>17573.829059829059</c:v>
                </c:pt>
                <c:pt idx="11">
                  <c:v>20097.724999999999</c:v>
                </c:pt>
                <c:pt idx="12">
                  <c:v>7687.3428571428567</c:v>
                </c:pt>
                <c:pt idx="13">
                  <c:v>5348.666666666667</c:v>
                </c:pt>
                <c:pt idx="14">
                  <c:v>0</c:v>
                </c:pt>
                <c:pt idx="15">
                  <c:v>10680.333333333334</c:v>
                </c:pt>
                <c:pt idx="16">
                  <c:v>17943.901960784315</c:v>
                </c:pt>
                <c:pt idx="17">
                  <c:v>28425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6-4943-8E3C-DD7BC4457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9747120"/>
        <c:axId val="1359744720"/>
      </c:barChart>
      <c:catAx>
        <c:axId val="135974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59744720"/>
        <c:crosses val="autoZero"/>
        <c:auto val="1"/>
        <c:lblAlgn val="ctr"/>
        <c:lblOffset val="100"/>
        <c:noMultiLvlLbl val="0"/>
      </c:catAx>
      <c:valAx>
        <c:axId val="135974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Kč&quot;* #,##0.00_);_(&quot;Kč&quot;* \(#,##0.00\);_(&quot;Kč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5974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Počet zaměstnanců bez složky mzdy "Osobního ohodnocení" </a:t>
            </a:r>
            <a:br>
              <a:rPr lang="cs-CZ"/>
            </a:br>
            <a:r>
              <a:rPr lang="en-US"/>
              <a:t>dle tarifních tříd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List1!$D$124</c:f>
              <c:strCache>
                <c:ptCount val="1"/>
                <c:pt idx="0">
                  <c:v>Počet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List1!$C$125:$C$140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AP1</c:v>
                </c:pt>
                <c:pt idx="8">
                  <c:v>AP2</c:v>
                </c:pt>
                <c:pt idx="9">
                  <c:v>AP3</c:v>
                </c:pt>
                <c:pt idx="10">
                  <c:v>AP4</c:v>
                </c:pt>
                <c:pt idx="11">
                  <c:v>L1</c:v>
                </c:pt>
                <c:pt idx="12">
                  <c:v>L2</c:v>
                </c:pt>
                <c:pt idx="13">
                  <c:v>sml.</c:v>
                </c:pt>
                <c:pt idx="14">
                  <c:v>VP1</c:v>
                </c:pt>
                <c:pt idx="15">
                  <c:v>VP2</c:v>
                </c:pt>
              </c:strCache>
            </c:strRef>
          </c:cat>
          <c:val>
            <c:numRef>
              <c:f>List1!$D$125:$D$140</c:f>
              <c:numCache>
                <c:formatCode>General</c:formatCode>
                <c:ptCount val="16"/>
                <c:pt idx="0">
                  <c:v>60</c:v>
                </c:pt>
                <c:pt idx="1">
                  <c:v>4</c:v>
                </c:pt>
                <c:pt idx="2">
                  <c:v>26</c:v>
                </c:pt>
                <c:pt idx="3">
                  <c:v>77</c:v>
                </c:pt>
                <c:pt idx="4">
                  <c:v>59</c:v>
                </c:pt>
                <c:pt idx="5">
                  <c:v>53</c:v>
                </c:pt>
                <c:pt idx="6">
                  <c:v>3</c:v>
                </c:pt>
                <c:pt idx="7">
                  <c:v>262</c:v>
                </c:pt>
                <c:pt idx="8">
                  <c:v>227</c:v>
                </c:pt>
                <c:pt idx="9">
                  <c:v>88</c:v>
                </c:pt>
                <c:pt idx="10">
                  <c:v>55</c:v>
                </c:pt>
                <c:pt idx="11">
                  <c:v>55</c:v>
                </c:pt>
                <c:pt idx="12">
                  <c:v>50</c:v>
                </c:pt>
                <c:pt idx="13">
                  <c:v>3</c:v>
                </c:pt>
                <c:pt idx="14">
                  <c:v>48</c:v>
                </c:pt>
                <c:pt idx="1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E-4CBF-973A-54E8B0A4A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9124576"/>
        <c:axId val="1119842480"/>
      </c:barChart>
      <c:catAx>
        <c:axId val="130912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19842480"/>
        <c:crosses val="autoZero"/>
        <c:auto val="1"/>
        <c:lblAlgn val="ctr"/>
        <c:lblOffset val="100"/>
        <c:noMultiLvlLbl val="0"/>
      </c:catAx>
      <c:valAx>
        <c:axId val="111984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0912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List1!$D$146</c:f>
              <c:strCache>
                <c:ptCount val="1"/>
                <c:pt idx="0">
                  <c:v>Částka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List1!$C$147:$C$164</c:f>
              <c:strCach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AP1</c:v>
                </c:pt>
                <c:pt idx="9">
                  <c:v>AP2</c:v>
                </c:pt>
                <c:pt idx="10">
                  <c:v>AP3</c:v>
                </c:pt>
                <c:pt idx="11">
                  <c:v>AP4</c:v>
                </c:pt>
                <c:pt idx="12">
                  <c:v>L1</c:v>
                </c:pt>
                <c:pt idx="13">
                  <c:v>L2</c:v>
                </c:pt>
                <c:pt idx="14">
                  <c:v>sml.</c:v>
                </c:pt>
                <c:pt idx="15">
                  <c:v>VP1</c:v>
                </c:pt>
                <c:pt idx="16">
                  <c:v>VP2</c:v>
                </c:pt>
                <c:pt idx="17">
                  <c:v>VP3</c:v>
                </c:pt>
              </c:strCache>
            </c:strRef>
          </c:cat>
          <c:val>
            <c:numRef>
              <c:f>List1!$D$147:$D$164</c:f>
              <c:numCache>
                <c:formatCode>_("Kč"* #,##0.00_);_("Kč"* \(#,##0.00\);_("Kč"* "-"??_);_(@_)</c:formatCode>
                <c:ptCount val="18"/>
                <c:pt idx="0">
                  <c:v>43</c:v>
                </c:pt>
                <c:pt idx="1">
                  <c:v>850</c:v>
                </c:pt>
                <c:pt idx="2">
                  <c:v>190</c:v>
                </c:pt>
                <c:pt idx="3">
                  <c:v>133</c:v>
                </c:pt>
                <c:pt idx="4">
                  <c:v>100</c:v>
                </c:pt>
                <c:pt idx="5">
                  <c:v>100</c:v>
                </c:pt>
                <c:pt idx="6">
                  <c:v>70</c:v>
                </c:pt>
                <c:pt idx="7">
                  <c:v>3660</c:v>
                </c:pt>
                <c:pt idx="8">
                  <c:v>18</c:v>
                </c:pt>
                <c:pt idx="9">
                  <c:v>40</c:v>
                </c:pt>
                <c:pt idx="10">
                  <c:v>30</c:v>
                </c:pt>
                <c:pt idx="11">
                  <c:v>96</c:v>
                </c:pt>
                <c:pt idx="12">
                  <c:v>100</c:v>
                </c:pt>
                <c:pt idx="13">
                  <c:v>280</c:v>
                </c:pt>
                <c:pt idx="14">
                  <c:v>0</c:v>
                </c:pt>
                <c:pt idx="15">
                  <c:v>150</c:v>
                </c:pt>
                <c:pt idx="16">
                  <c:v>80</c:v>
                </c:pt>
                <c:pt idx="17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3-4047-934B-65E1A06C0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6009568"/>
        <c:axId val="726011008"/>
      </c:barChart>
      <c:catAx>
        <c:axId val="72600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6011008"/>
        <c:crosses val="autoZero"/>
        <c:auto val="1"/>
        <c:lblAlgn val="ctr"/>
        <c:lblOffset val="100"/>
        <c:noMultiLvlLbl val="0"/>
      </c:catAx>
      <c:valAx>
        <c:axId val="72601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Kč&quot;* #,##0.00_);_(&quot;Kč&quot;* \(#,##0.00\);_(&quot;Kč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600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List1!$D$169</c:f>
              <c:strCache>
                <c:ptCount val="1"/>
                <c:pt idx="0">
                  <c:v>Částka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List1!$C$170:$C$187</c:f>
              <c:strCach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AP1</c:v>
                </c:pt>
                <c:pt idx="9">
                  <c:v>AP2</c:v>
                </c:pt>
                <c:pt idx="10">
                  <c:v>AP3</c:v>
                </c:pt>
                <c:pt idx="11">
                  <c:v>AP4</c:v>
                </c:pt>
                <c:pt idx="12">
                  <c:v>L1</c:v>
                </c:pt>
                <c:pt idx="13">
                  <c:v>L2</c:v>
                </c:pt>
                <c:pt idx="14">
                  <c:v>sml.</c:v>
                </c:pt>
                <c:pt idx="15">
                  <c:v>VP1</c:v>
                </c:pt>
                <c:pt idx="16">
                  <c:v>VP2</c:v>
                </c:pt>
                <c:pt idx="17">
                  <c:v>VP3</c:v>
                </c:pt>
              </c:strCache>
            </c:strRef>
          </c:cat>
          <c:val>
            <c:numRef>
              <c:f>List1!$D$170:$D$187</c:f>
              <c:numCache>
                <c:formatCode>_("Kč"* #,##0.00_);_("Kč"* \(#,##0.00\);_("Kč"* "-"??_);_(@_)</c:formatCode>
                <c:ptCount val="18"/>
                <c:pt idx="0">
                  <c:v>14200</c:v>
                </c:pt>
                <c:pt idx="1">
                  <c:v>18200</c:v>
                </c:pt>
                <c:pt idx="2">
                  <c:v>22500</c:v>
                </c:pt>
                <c:pt idx="3">
                  <c:v>22100</c:v>
                </c:pt>
                <c:pt idx="4">
                  <c:v>30800</c:v>
                </c:pt>
                <c:pt idx="5">
                  <c:v>37000</c:v>
                </c:pt>
                <c:pt idx="6">
                  <c:v>46500</c:v>
                </c:pt>
                <c:pt idx="7">
                  <c:v>55000</c:v>
                </c:pt>
                <c:pt idx="8">
                  <c:v>31500</c:v>
                </c:pt>
                <c:pt idx="9">
                  <c:v>53355</c:v>
                </c:pt>
                <c:pt idx="10">
                  <c:v>54000</c:v>
                </c:pt>
                <c:pt idx="11">
                  <c:v>105000</c:v>
                </c:pt>
                <c:pt idx="12">
                  <c:v>25000</c:v>
                </c:pt>
                <c:pt idx="13">
                  <c:v>21000</c:v>
                </c:pt>
                <c:pt idx="14">
                  <c:v>0</c:v>
                </c:pt>
                <c:pt idx="15">
                  <c:v>27000</c:v>
                </c:pt>
                <c:pt idx="16">
                  <c:v>56000</c:v>
                </c:pt>
                <c:pt idx="17">
                  <c:v>8425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0-4E50-A681-AC04262D0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884480"/>
        <c:axId val="1243883040"/>
      </c:barChart>
      <c:catAx>
        <c:axId val="124388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43883040"/>
        <c:crosses val="autoZero"/>
        <c:auto val="1"/>
        <c:lblAlgn val="ctr"/>
        <c:lblOffset val="100"/>
        <c:noMultiLvlLbl val="0"/>
      </c:catAx>
      <c:valAx>
        <c:axId val="124388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Kč&quot;* #,##0.00_);_(&quot;Kč&quot;* \(#,##0.00\);_(&quot;Kč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4388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3</xdr:row>
      <xdr:rowOff>14287</xdr:rowOff>
    </xdr:from>
    <xdr:to>
      <xdr:col>14</xdr:col>
      <xdr:colOff>590550</xdr:colOff>
      <xdr:row>17</xdr:row>
      <xdr:rowOff>80962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541D4C5-CB98-66A9-9708-B4C101995E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490538</xdr:colOff>
      <xdr:row>24</xdr:row>
      <xdr:rowOff>95250</xdr:rowOff>
    </xdr:from>
    <xdr:to>
      <xdr:col>14</xdr:col>
      <xdr:colOff>328613</xdr:colOff>
      <xdr:row>24</xdr:row>
      <xdr:rowOff>104775</xdr:rowOff>
    </xdr:to>
    <xdr:cxnSp macro="">
      <xdr:nvCxnSpPr>
        <xdr:cNvPr id="5" name="Přímá spojnice 4">
          <a:extLst>
            <a:ext uri="{FF2B5EF4-FFF2-40B4-BE49-F238E27FC236}">
              <a16:creationId xmlns:a16="http://schemas.microsoft.com/office/drawing/2014/main" id="{2D4AD5E1-D62C-172E-9175-A6339AF2F939}"/>
            </a:ext>
          </a:extLst>
        </xdr:cNvPr>
        <xdr:cNvCxnSpPr/>
      </xdr:nvCxnSpPr>
      <xdr:spPr>
        <a:xfrm flipV="1">
          <a:off x="490538" y="4791075"/>
          <a:ext cx="14982825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609599</xdr:colOff>
      <xdr:row>28</xdr:row>
      <xdr:rowOff>14287</xdr:rowOff>
    </xdr:from>
    <xdr:to>
      <xdr:col>14</xdr:col>
      <xdr:colOff>371475</xdr:colOff>
      <xdr:row>40</xdr:row>
      <xdr:rowOff>90487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7BAEE6BD-9FB8-1FE7-2EE3-F8C26676A4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490538</xdr:colOff>
      <xdr:row>49</xdr:row>
      <xdr:rowOff>47625</xdr:rowOff>
    </xdr:from>
    <xdr:to>
      <xdr:col>14</xdr:col>
      <xdr:colOff>328613</xdr:colOff>
      <xdr:row>49</xdr:row>
      <xdr:rowOff>57150</xdr:rowOff>
    </xdr:to>
    <xdr:cxnSp macro="">
      <xdr:nvCxnSpPr>
        <xdr:cNvPr id="7" name="Přímá spojnice 6">
          <a:extLst>
            <a:ext uri="{FF2B5EF4-FFF2-40B4-BE49-F238E27FC236}">
              <a16:creationId xmlns:a16="http://schemas.microsoft.com/office/drawing/2014/main" id="{91BD8B42-C7E6-4E9B-8F70-7B2B5AE9A15B}"/>
            </a:ext>
          </a:extLst>
        </xdr:cNvPr>
        <xdr:cNvCxnSpPr/>
      </xdr:nvCxnSpPr>
      <xdr:spPr>
        <a:xfrm flipV="1">
          <a:off x="490538" y="9534525"/>
          <a:ext cx="142303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74</xdr:row>
      <xdr:rowOff>0</xdr:rowOff>
    </xdr:from>
    <xdr:to>
      <xdr:col>14</xdr:col>
      <xdr:colOff>447675</xdr:colOff>
      <xdr:row>74</xdr:row>
      <xdr:rowOff>9525</xdr:rowOff>
    </xdr:to>
    <xdr:cxnSp macro="">
      <xdr:nvCxnSpPr>
        <xdr:cNvPr id="8" name="Přímá spojnice 7">
          <a:extLst>
            <a:ext uri="{FF2B5EF4-FFF2-40B4-BE49-F238E27FC236}">
              <a16:creationId xmlns:a16="http://schemas.microsoft.com/office/drawing/2014/main" id="{C5537808-A6DA-414A-8A4A-BD03130E607F}"/>
            </a:ext>
          </a:extLst>
        </xdr:cNvPr>
        <xdr:cNvCxnSpPr/>
      </xdr:nvCxnSpPr>
      <xdr:spPr>
        <a:xfrm flipV="1">
          <a:off x="609600" y="14297025"/>
          <a:ext cx="142303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52</xdr:row>
      <xdr:rowOff>214312</xdr:rowOff>
    </xdr:from>
    <xdr:to>
      <xdr:col>14</xdr:col>
      <xdr:colOff>333375</xdr:colOff>
      <xdr:row>67</xdr:row>
      <xdr:rowOff>52387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1F6BEA33-39CF-0A3E-3611-00C57123F6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590549</xdr:colOff>
      <xdr:row>77</xdr:row>
      <xdr:rowOff>14287</xdr:rowOff>
    </xdr:from>
    <xdr:to>
      <xdr:col>15</xdr:col>
      <xdr:colOff>47624</xdr:colOff>
      <xdr:row>91</xdr:row>
      <xdr:rowOff>80962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83C6CB29-AD14-CF68-3368-7D5596A73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97</xdr:row>
      <xdr:rowOff>0</xdr:rowOff>
    </xdr:from>
    <xdr:to>
      <xdr:col>14</xdr:col>
      <xdr:colOff>447675</xdr:colOff>
      <xdr:row>97</xdr:row>
      <xdr:rowOff>9525</xdr:rowOff>
    </xdr:to>
    <xdr:cxnSp macro="">
      <xdr:nvCxnSpPr>
        <xdr:cNvPr id="11" name="Přímá spojnice 10">
          <a:extLst>
            <a:ext uri="{FF2B5EF4-FFF2-40B4-BE49-F238E27FC236}">
              <a16:creationId xmlns:a16="http://schemas.microsoft.com/office/drawing/2014/main" id="{877E3838-AD0E-453B-B198-9C3F17810E66}"/>
            </a:ext>
          </a:extLst>
        </xdr:cNvPr>
        <xdr:cNvCxnSpPr/>
      </xdr:nvCxnSpPr>
      <xdr:spPr>
        <a:xfrm flipV="1">
          <a:off x="609600" y="19440525"/>
          <a:ext cx="1360170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600075</xdr:colOff>
      <xdr:row>100</xdr:row>
      <xdr:rowOff>4762</xdr:rowOff>
    </xdr:from>
    <xdr:to>
      <xdr:col>14</xdr:col>
      <xdr:colOff>523875</xdr:colOff>
      <xdr:row>112</xdr:row>
      <xdr:rowOff>42862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8DB8565B-328E-3231-BAE3-0C7E70655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120</xdr:row>
      <xdr:rowOff>0</xdr:rowOff>
    </xdr:from>
    <xdr:to>
      <xdr:col>14</xdr:col>
      <xdr:colOff>447675</xdr:colOff>
      <xdr:row>120</xdr:row>
      <xdr:rowOff>9525</xdr:rowOff>
    </xdr:to>
    <xdr:cxnSp macro="">
      <xdr:nvCxnSpPr>
        <xdr:cNvPr id="13" name="Přímá spojnice 12">
          <a:extLst>
            <a:ext uri="{FF2B5EF4-FFF2-40B4-BE49-F238E27FC236}">
              <a16:creationId xmlns:a16="http://schemas.microsoft.com/office/drawing/2014/main" id="{287B6CB2-1198-46F6-AFB1-1D132723ADB3}"/>
            </a:ext>
          </a:extLst>
        </xdr:cNvPr>
        <xdr:cNvCxnSpPr/>
      </xdr:nvCxnSpPr>
      <xdr:spPr>
        <a:xfrm flipV="1">
          <a:off x="609600" y="25031700"/>
          <a:ext cx="13668375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9524</xdr:colOff>
      <xdr:row>123</xdr:row>
      <xdr:rowOff>4762</xdr:rowOff>
    </xdr:from>
    <xdr:to>
      <xdr:col>14</xdr:col>
      <xdr:colOff>438149</xdr:colOff>
      <xdr:row>137</xdr:row>
      <xdr:rowOff>71437</xdr:rowOff>
    </xdr:to>
    <xdr:graphicFrame macro="">
      <xdr:nvGraphicFramePr>
        <xdr:cNvPr id="14" name="Graf 13">
          <a:extLst>
            <a:ext uri="{FF2B5EF4-FFF2-40B4-BE49-F238E27FC236}">
              <a16:creationId xmlns:a16="http://schemas.microsoft.com/office/drawing/2014/main" id="{29C4EF0C-50C8-AEA7-857C-CA3C6DCBFA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142</xdr:row>
      <xdr:rowOff>0</xdr:rowOff>
    </xdr:from>
    <xdr:to>
      <xdr:col>14</xdr:col>
      <xdr:colOff>447675</xdr:colOff>
      <xdr:row>142</xdr:row>
      <xdr:rowOff>9525</xdr:rowOff>
    </xdr:to>
    <xdr:cxnSp macro="">
      <xdr:nvCxnSpPr>
        <xdr:cNvPr id="15" name="Přímá spojnice 14">
          <a:extLst>
            <a:ext uri="{FF2B5EF4-FFF2-40B4-BE49-F238E27FC236}">
              <a16:creationId xmlns:a16="http://schemas.microsoft.com/office/drawing/2014/main" id="{81CB581C-442A-4940-84A4-380DA6FF259E}"/>
            </a:ext>
          </a:extLst>
        </xdr:cNvPr>
        <xdr:cNvCxnSpPr/>
      </xdr:nvCxnSpPr>
      <xdr:spPr>
        <a:xfrm flipV="1">
          <a:off x="609600" y="29679900"/>
          <a:ext cx="139255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590550</xdr:colOff>
      <xdr:row>145</xdr:row>
      <xdr:rowOff>4761</xdr:rowOff>
    </xdr:from>
    <xdr:to>
      <xdr:col>14</xdr:col>
      <xdr:colOff>495300</xdr:colOff>
      <xdr:row>164</xdr:row>
      <xdr:rowOff>28574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07460B21-77BA-4A9A-F370-41D218E509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165</xdr:row>
      <xdr:rowOff>0</xdr:rowOff>
    </xdr:from>
    <xdr:to>
      <xdr:col>14</xdr:col>
      <xdr:colOff>447675</xdr:colOff>
      <xdr:row>165</xdr:row>
      <xdr:rowOff>9525</xdr:rowOff>
    </xdr:to>
    <xdr:cxnSp macro="">
      <xdr:nvCxnSpPr>
        <xdr:cNvPr id="17" name="Přímá spojnice 16">
          <a:extLst>
            <a:ext uri="{FF2B5EF4-FFF2-40B4-BE49-F238E27FC236}">
              <a16:creationId xmlns:a16="http://schemas.microsoft.com/office/drawing/2014/main" id="{1ABA4E07-B9E3-4520-A05B-DE75FC1526B8}"/>
            </a:ext>
          </a:extLst>
        </xdr:cNvPr>
        <xdr:cNvCxnSpPr/>
      </xdr:nvCxnSpPr>
      <xdr:spPr>
        <a:xfrm flipV="1">
          <a:off x="609600" y="34451925"/>
          <a:ext cx="1392555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9524</xdr:colOff>
      <xdr:row>168</xdr:row>
      <xdr:rowOff>4762</xdr:rowOff>
    </xdr:from>
    <xdr:to>
      <xdr:col>14</xdr:col>
      <xdr:colOff>190499</xdr:colOff>
      <xdr:row>180</xdr:row>
      <xdr:rowOff>90487</xdr:rowOff>
    </xdr:to>
    <xdr:graphicFrame macro="">
      <xdr:nvGraphicFramePr>
        <xdr:cNvPr id="18" name="Graf 17">
          <a:extLst>
            <a:ext uri="{FF2B5EF4-FFF2-40B4-BE49-F238E27FC236}">
              <a16:creationId xmlns:a16="http://schemas.microsoft.com/office/drawing/2014/main" id="{AFABD388-00EC-577B-88B0-E81B1B7C44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C8ACC6-79A3-4E7F-9135-FCF33E70D4E0}" name="Tabulka1" displayName="Tabulka1" ref="C4:D23" totalsRowCount="1" headerRowDxfId="10">
  <autoFilter ref="C4:D22" xr:uid="{59C8ACC6-79A3-4E7F-9135-FCF33E70D4E0}"/>
  <tableColumns count="2">
    <tableColumn id="1" xr3:uid="{A288BA61-E15E-46BC-A77C-D42DE827BB4B}" name="Tarifní třída" totalsRowLabel="Celkem"/>
    <tableColumn id="2" xr3:uid="{A935EC4D-BC5A-4F0E-8CF1-0854DF407175}" name="Suma" totalsRowFunction="sum" dataDxfId="9" totalsRowDxfId="0" dataCellStyle="Měn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9F8E73-0C26-4C64-AE5D-9B9616ADB6E1}" name="Tabulka2" displayName="Tabulka2" ref="C29:D48" totalsRowCount="1" headerRowDxfId="8">
  <autoFilter ref="C29:D47" xr:uid="{B69F8E73-0C26-4C64-AE5D-9B9616ADB6E1}"/>
  <tableColumns count="2">
    <tableColumn id="1" xr3:uid="{702C6261-DEFF-4A60-A40C-7AA20A6C1D37}" name="Tarifní třída" totalsRowLabel="Celkem"/>
    <tableColumn id="2" xr3:uid="{AB125036-9721-4B53-9D89-116E8AE8A4F1}" name="Fyzický počet zaměstnanců" totalsRowFunction="sum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FC52196-D447-483F-90EF-7DF6682CF3A5}" name="Tabulka3" displayName="Tabulka3" ref="C54:D73" totalsRowCount="1" headerRowDxfId="7">
  <autoFilter ref="C54:D72" xr:uid="{1FC52196-D447-483F-90EF-7DF6682CF3A5}"/>
  <tableColumns count="2">
    <tableColumn id="1" xr3:uid="{F21CF0FD-6284-4018-B86F-278CCBC63C9A}" name="Tarifní třída" totalsRowLabel="Celkem"/>
    <tableColumn id="2" xr3:uid="{A8D17DE4-DBF4-4B49-A5A4-8B4429938775}" name="Počet zaměstnanců" totalsRowFunction="sum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8370303-6894-4367-BC3B-48B328B81A3A}" name="Tabulka4" displayName="Tabulka4" ref="C78:D96" totalsRowShown="0" headerRowDxfId="6">
  <autoFilter ref="C78:D96" xr:uid="{98370303-6894-4367-BC3B-48B328B81A3A}"/>
  <tableColumns count="2">
    <tableColumn id="1" xr3:uid="{12ED3092-19D8-4CD2-9B98-6500944A9394}" name="Tarifní třída"/>
    <tableColumn id="2" xr3:uid="{9DE63089-9403-449A-837B-40236BF0F724}" name="Průměr" dataDxfId="5" dataCellStyle="Měna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8364031-293B-435C-AF5D-90AC9C40C190}" name="Tabulka5" displayName="Tabulka5" ref="C101:D119" totalsRowShown="0" headerRowDxfId="4">
  <autoFilter ref="C101:D119" xr:uid="{18364031-293B-435C-AF5D-90AC9C40C190}"/>
  <tableColumns count="2">
    <tableColumn id="1" xr3:uid="{1A15D7A5-F982-4925-AEA2-3F1F4E1C312D}" name="Tarifní třída"/>
    <tableColumn id="2" xr3:uid="{B7129586-71FB-4C45-9F44-78EB1990D370}" name="Průměr" dataCellStyle="Měna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7FA8A4E-E98D-477F-B669-41859D4A5FC4}" name="Tabulka6" displayName="Tabulka6" ref="C124:D141" totalsRowCount="1" headerRowDxfId="3">
  <autoFilter ref="C124:D140" xr:uid="{87FA8A4E-E98D-477F-B669-41859D4A5FC4}"/>
  <tableColumns count="2">
    <tableColumn id="1" xr3:uid="{7A802CC5-2E82-44FC-87E6-EAAD1046149B}" name="Tarifní třída" totalsRowLabel="Celkem"/>
    <tableColumn id="2" xr3:uid="{547195D4-EA9D-405A-B425-5CA8C32CC08F}" name="Počet" totalsRowFunction="sum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3C99F35-3CF2-494B-A781-39B962675AE5}" name="Tabulka7" displayName="Tabulka7" ref="C146:D164" totalsRowShown="0" tableBorderDxfId="2">
  <autoFilter ref="C146:D164" xr:uid="{63C99F35-3CF2-494B-A781-39B962675AE5}"/>
  <tableColumns count="2">
    <tableColumn id="1" xr3:uid="{756EF9F8-ADF0-4C23-A083-E2A33BAF75CC}" name="Tarifní třída"/>
    <tableColumn id="2" xr3:uid="{0E73DFEA-7EFD-403B-843F-E17F9C51EAF2}" name="Částka" dataCellStyle="Měna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7C645D8-747D-4412-8990-7A1314C1EEC5}" name="Tabulka8" displayName="Tabulka8" ref="C169:D187" totalsRowShown="0" headerRowDxfId="1">
  <autoFilter ref="C169:D187" xr:uid="{57C645D8-747D-4412-8990-7A1314C1EEC5}"/>
  <tableColumns count="2">
    <tableColumn id="1" xr3:uid="{1D5277A9-C186-481F-9C20-11B1BE883165}" name="Tarifní třída"/>
    <tableColumn id="2" xr3:uid="{F34677EB-42EF-4EC6-8172-E9C790746D22}" name="Částka" dataCellStyle="Měn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527EE-4950-4FBE-B155-6D26E5C031A8}">
  <dimension ref="A1:D187"/>
  <sheetViews>
    <sheetView showGridLines="0" tabSelected="1" workbookViewId="0">
      <selection activeCell="D185" sqref="D185"/>
    </sheetView>
  </sheetViews>
  <sheetFormatPr defaultRowHeight="15" x14ac:dyDescent="0.25"/>
  <cols>
    <col min="2" max="2" width="18.42578125" customWidth="1"/>
    <col min="3" max="3" width="56.7109375" customWidth="1"/>
    <col min="4" max="4" width="35.5703125" customWidth="1"/>
  </cols>
  <sheetData>
    <row r="1" spans="1:4" ht="19.5" x14ac:dyDescent="0.3">
      <c r="A1" s="7" t="s">
        <v>46</v>
      </c>
      <c r="B1" s="7"/>
      <c r="C1" s="7"/>
      <c r="D1" s="4"/>
    </row>
    <row r="2" spans="1:4" x14ac:dyDescent="0.25">
      <c r="A2" s="8" t="s">
        <v>20</v>
      </c>
      <c r="B2" s="9"/>
    </row>
    <row r="3" spans="1:4" ht="17.25" x14ac:dyDescent="0.3">
      <c r="C3" s="6" t="s">
        <v>42</v>
      </c>
      <c r="D3" s="6"/>
    </row>
    <row r="4" spans="1:4" ht="46.5" customHeight="1" x14ac:dyDescent="0.25">
      <c r="C4" s="3" t="s">
        <v>0</v>
      </c>
      <c r="D4" s="3" t="s">
        <v>19</v>
      </c>
    </row>
    <row r="5" spans="1:4" x14ac:dyDescent="0.25">
      <c r="C5" t="s">
        <v>1</v>
      </c>
      <c r="D5" s="1">
        <v>117751</v>
      </c>
    </row>
    <row r="6" spans="1:4" x14ac:dyDescent="0.25">
      <c r="C6" t="s">
        <v>2</v>
      </c>
      <c r="D6" s="1">
        <v>54788</v>
      </c>
    </row>
    <row r="7" spans="1:4" x14ac:dyDescent="0.25">
      <c r="C7" t="s">
        <v>3</v>
      </c>
      <c r="D7" s="1">
        <v>317047</v>
      </c>
    </row>
    <row r="8" spans="1:4" x14ac:dyDescent="0.25">
      <c r="C8" t="s">
        <v>4</v>
      </c>
      <c r="D8" s="1">
        <v>629861</v>
      </c>
    </row>
    <row r="9" spans="1:4" x14ac:dyDescent="0.25">
      <c r="C9" t="s">
        <v>5</v>
      </c>
      <c r="D9" s="1">
        <v>2006696</v>
      </c>
    </row>
    <row r="10" spans="1:4" x14ac:dyDescent="0.25">
      <c r="C10" t="s">
        <v>6</v>
      </c>
      <c r="D10" s="1">
        <v>730545</v>
      </c>
    </row>
    <row r="11" spans="1:4" x14ac:dyDescent="0.25">
      <c r="C11" t="s">
        <v>7</v>
      </c>
      <c r="D11" s="1">
        <v>467058</v>
      </c>
    </row>
    <row r="12" spans="1:4" x14ac:dyDescent="0.25">
      <c r="C12" t="s">
        <v>8</v>
      </c>
      <c r="D12" s="1">
        <v>219160</v>
      </c>
    </row>
    <row r="13" spans="1:4" x14ac:dyDescent="0.25">
      <c r="C13" t="s">
        <v>9</v>
      </c>
      <c r="D13" s="1">
        <v>1250519</v>
      </c>
    </row>
    <row r="14" spans="1:4" x14ac:dyDescent="0.25">
      <c r="C14" t="s">
        <v>10</v>
      </c>
      <c r="D14" s="1">
        <v>2458485</v>
      </c>
    </row>
    <row r="15" spans="1:4" x14ac:dyDescent="0.25">
      <c r="C15" t="s">
        <v>11</v>
      </c>
      <c r="D15" s="1">
        <v>1262467</v>
      </c>
    </row>
    <row r="16" spans="1:4" x14ac:dyDescent="0.25">
      <c r="C16" t="s">
        <v>12</v>
      </c>
      <c r="D16" s="1">
        <v>1943940</v>
      </c>
    </row>
    <row r="17" spans="3:4" x14ac:dyDescent="0.25">
      <c r="C17" t="s">
        <v>13</v>
      </c>
      <c r="D17" s="1">
        <v>96603</v>
      </c>
    </row>
    <row r="18" spans="3:4" x14ac:dyDescent="0.25">
      <c r="C18" t="s">
        <v>14</v>
      </c>
      <c r="D18" s="1">
        <v>74870</v>
      </c>
    </row>
    <row r="19" spans="3:4" x14ac:dyDescent="0.25">
      <c r="C19" t="s">
        <v>15</v>
      </c>
      <c r="D19" s="1">
        <v>0</v>
      </c>
    </row>
    <row r="20" spans="3:4" x14ac:dyDescent="0.25">
      <c r="C20" t="s">
        <v>16</v>
      </c>
      <c r="D20" s="1">
        <v>977298</v>
      </c>
    </row>
    <row r="21" spans="3:4" x14ac:dyDescent="0.25">
      <c r="C21" t="s">
        <v>17</v>
      </c>
      <c r="D21" s="1">
        <v>586501</v>
      </c>
    </row>
    <row r="22" spans="3:4" x14ac:dyDescent="0.25">
      <c r="C22" t="s">
        <v>18</v>
      </c>
      <c r="D22" s="1">
        <v>19225</v>
      </c>
    </row>
    <row r="23" spans="3:4" x14ac:dyDescent="0.25">
      <c r="C23" t="s">
        <v>21</v>
      </c>
      <c r="D23" s="2">
        <f>SUBTOTAL(109,Tabulka1[Suma])</f>
        <v>13212814</v>
      </c>
    </row>
    <row r="28" spans="3:4" ht="17.25" x14ac:dyDescent="0.3">
      <c r="C28" s="6" t="s">
        <v>41</v>
      </c>
      <c r="D28" s="6"/>
    </row>
    <row r="29" spans="3:4" ht="45" customHeight="1" x14ac:dyDescent="0.25">
      <c r="C29" s="3" t="s">
        <v>0</v>
      </c>
      <c r="D29" s="3" t="s">
        <v>22</v>
      </c>
    </row>
    <row r="30" spans="3:4" x14ac:dyDescent="0.25">
      <c r="C30" t="s">
        <v>23</v>
      </c>
      <c r="D30">
        <v>93</v>
      </c>
    </row>
    <row r="31" spans="3:4" x14ac:dyDescent="0.25">
      <c r="C31" t="s">
        <v>24</v>
      </c>
      <c r="D31">
        <v>11</v>
      </c>
    </row>
    <row r="32" spans="3:4" x14ac:dyDescent="0.25">
      <c r="C32" t="s">
        <v>25</v>
      </c>
      <c r="D32">
        <v>105</v>
      </c>
    </row>
    <row r="33" spans="3:4" x14ac:dyDescent="0.25">
      <c r="C33" t="s">
        <v>26</v>
      </c>
      <c r="D33">
        <v>200</v>
      </c>
    </row>
    <row r="34" spans="3:4" x14ac:dyDescent="0.25">
      <c r="C34" t="s">
        <v>27</v>
      </c>
      <c r="D34">
        <v>255</v>
      </c>
    </row>
    <row r="35" spans="3:4" x14ac:dyDescent="0.25">
      <c r="C35" t="s">
        <v>28</v>
      </c>
      <c r="D35">
        <v>140</v>
      </c>
    </row>
    <row r="36" spans="3:4" x14ac:dyDescent="0.25">
      <c r="C36" t="s">
        <v>29</v>
      </c>
      <c r="D36">
        <v>31</v>
      </c>
    </row>
    <row r="37" spans="3:4" x14ac:dyDescent="0.25">
      <c r="C37" t="s">
        <v>30</v>
      </c>
      <c r="D37">
        <v>8</v>
      </c>
    </row>
    <row r="38" spans="3:4" x14ac:dyDescent="0.25">
      <c r="C38" t="s">
        <v>31</v>
      </c>
      <c r="D38">
        <v>614</v>
      </c>
    </row>
    <row r="39" spans="3:4" x14ac:dyDescent="0.25">
      <c r="C39" t="s">
        <v>32</v>
      </c>
      <c r="D39">
        <v>545</v>
      </c>
    </row>
    <row r="40" spans="3:4" x14ac:dyDescent="0.25">
      <c r="C40" t="s">
        <v>33</v>
      </c>
      <c r="D40">
        <v>205</v>
      </c>
    </row>
    <row r="41" spans="3:4" x14ac:dyDescent="0.25">
      <c r="C41" t="s">
        <v>34</v>
      </c>
      <c r="D41">
        <v>175</v>
      </c>
    </row>
    <row r="42" spans="3:4" x14ac:dyDescent="0.25">
      <c r="C42" t="s">
        <v>35</v>
      </c>
      <c r="D42">
        <v>90</v>
      </c>
    </row>
    <row r="43" spans="3:4" x14ac:dyDescent="0.25">
      <c r="C43" t="s">
        <v>36</v>
      </c>
      <c r="D43">
        <v>71</v>
      </c>
    </row>
    <row r="44" spans="3:4" x14ac:dyDescent="0.25">
      <c r="C44" t="s">
        <v>37</v>
      </c>
      <c r="D44">
        <v>3</v>
      </c>
    </row>
    <row r="45" spans="3:4" x14ac:dyDescent="0.25">
      <c r="C45" t="s">
        <v>38</v>
      </c>
      <c r="D45">
        <v>214</v>
      </c>
    </row>
    <row r="46" spans="3:4" x14ac:dyDescent="0.25">
      <c r="C46" t="s">
        <v>39</v>
      </c>
      <c r="D46">
        <v>66</v>
      </c>
    </row>
    <row r="47" spans="3:4" x14ac:dyDescent="0.25">
      <c r="C47" t="s">
        <v>40</v>
      </c>
      <c r="D47">
        <v>5</v>
      </c>
    </row>
    <row r="48" spans="3:4" x14ac:dyDescent="0.25">
      <c r="C48" t="s">
        <v>21</v>
      </c>
      <c r="D48">
        <f>SUBTOTAL(109,Tabulka2[Fyzický počet zaměstnanců])</f>
        <v>2831</v>
      </c>
    </row>
    <row r="53" spans="3:4" ht="17.25" x14ac:dyDescent="0.3">
      <c r="C53" s="6" t="s">
        <v>43</v>
      </c>
      <c r="D53" s="6"/>
    </row>
    <row r="54" spans="3:4" ht="46.5" customHeight="1" x14ac:dyDescent="0.25">
      <c r="C54" s="3" t="s">
        <v>0</v>
      </c>
      <c r="D54" s="3" t="s">
        <v>44</v>
      </c>
    </row>
    <row r="55" spans="3:4" x14ac:dyDescent="0.25">
      <c r="C55" t="s">
        <v>1</v>
      </c>
      <c r="D55">
        <v>67.100000000000009</v>
      </c>
    </row>
    <row r="56" spans="3:4" x14ac:dyDescent="0.25">
      <c r="C56" t="s">
        <v>2</v>
      </c>
      <c r="D56">
        <v>8.5</v>
      </c>
    </row>
    <row r="57" spans="3:4" x14ac:dyDescent="0.25">
      <c r="C57" t="s">
        <v>3</v>
      </c>
      <c r="D57">
        <v>43.390000000000008</v>
      </c>
    </row>
    <row r="58" spans="3:4" x14ac:dyDescent="0.25">
      <c r="C58" t="s">
        <v>4</v>
      </c>
      <c r="D58">
        <v>98.000000000000057</v>
      </c>
    </row>
    <row r="59" spans="3:4" x14ac:dyDescent="0.25">
      <c r="C59" t="s">
        <v>5</v>
      </c>
      <c r="D59">
        <v>176.64999999999992</v>
      </c>
    </row>
    <row r="60" spans="3:4" x14ac:dyDescent="0.25">
      <c r="C60" t="s">
        <v>6</v>
      </c>
      <c r="D60">
        <v>68.95</v>
      </c>
    </row>
    <row r="61" spans="3:4" x14ac:dyDescent="0.25">
      <c r="C61" t="s">
        <v>7</v>
      </c>
      <c r="D61">
        <v>23.374999999999996</v>
      </c>
    </row>
    <row r="62" spans="3:4" x14ac:dyDescent="0.25">
      <c r="C62" t="s">
        <v>8</v>
      </c>
      <c r="D62">
        <v>6.6</v>
      </c>
    </row>
    <row r="63" spans="3:4" x14ac:dyDescent="0.25">
      <c r="C63" t="s">
        <v>9</v>
      </c>
      <c r="D63">
        <v>158.27999999999926</v>
      </c>
    </row>
    <row r="64" spans="3:4" x14ac:dyDescent="0.25">
      <c r="C64" t="s">
        <v>10</v>
      </c>
      <c r="D64">
        <v>241.49999999999932</v>
      </c>
    </row>
    <row r="65" spans="3:4" x14ac:dyDescent="0.25">
      <c r="C65" t="s">
        <v>11</v>
      </c>
      <c r="D65">
        <v>90.949999999999989</v>
      </c>
    </row>
    <row r="66" spans="3:4" x14ac:dyDescent="0.25">
      <c r="C66" t="s">
        <v>12</v>
      </c>
      <c r="D66">
        <v>113.38999999999997</v>
      </c>
    </row>
    <row r="67" spans="3:4" x14ac:dyDescent="0.25">
      <c r="C67" t="s">
        <v>13</v>
      </c>
      <c r="D67">
        <v>19.999999999999996</v>
      </c>
    </row>
    <row r="68" spans="3:4" x14ac:dyDescent="0.25">
      <c r="C68" t="s">
        <v>14</v>
      </c>
      <c r="D68">
        <v>20.849999999999994</v>
      </c>
    </row>
    <row r="69" spans="3:4" x14ac:dyDescent="0.25">
      <c r="C69" t="s">
        <v>15</v>
      </c>
      <c r="D69">
        <v>3</v>
      </c>
    </row>
    <row r="70" spans="3:4" x14ac:dyDescent="0.25">
      <c r="C70" t="s">
        <v>16</v>
      </c>
      <c r="D70">
        <v>108.59999999999997</v>
      </c>
    </row>
    <row r="71" spans="3:4" x14ac:dyDescent="0.25">
      <c r="C71" t="s">
        <v>17</v>
      </c>
      <c r="D71">
        <v>33.9</v>
      </c>
    </row>
    <row r="72" spans="3:4" x14ac:dyDescent="0.25">
      <c r="C72" t="s">
        <v>18</v>
      </c>
      <c r="D72">
        <v>0.8</v>
      </c>
    </row>
    <row r="73" spans="3:4" x14ac:dyDescent="0.25">
      <c r="C73" t="s">
        <v>21</v>
      </c>
      <c r="D73">
        <f>SUBTOTAL(109,Tabulka3[Počet zaměstnanců])</f>
        <v>1283.8349999999982</v>
      </c>
    </row>
    <row r="77" spans="3:4" ht="17.25" x14ac:dyDescent="0.3">
      <c r="C77" s="6" t="s">
        <v>45</v>
      </c>
      <c r="D77" s="6"/>
    </row>
    <row r="78" spans="3:4" ht="46.5" customHeight="1" x14ac:dyDescent="0.25">
      <c r="C78" s="3" t="s">
        <v>0</v>
      </c>
      <c r="D78" s="3" t="s">
        <v>47</v>
      </c>
    </row>
    <row r="79" spans="3:4" x14ac:dyDescent="0.25">
      <c r="C79" t="s">
        <v>1</v>
      </c>
      <c r="D79" s="1">
        <v>3568.212121212121</v>
      </c>
    </row>
    <row r="80" spans="3:4" x14ac:dyDescent="0.25">
      <c r="C80" t="s">
        <v>2</v>
      </c>
      <c r="D80" s="1">
        <v>7826.8571428571431</v>
      </c>
    </row>
    <row r="81" spans="3:4" x14ac:dyDescent="0.25">
      <c r="C81" t="s">
        <v>3</v>
      </c>
      <c r="D81" s="1">
        <v>4064.7051282051284</v>
      </c>
    </row>
    <row r="82" spans="3:4" x14ac:dyDescent="0.25">
      <c r="C82" t="s">
        <v>4</v>
      </c>
      <c r="D82" s="1">
        <v>5120.8211382113823</v>
      </c>
    </row>
    <row r="83" spans="3:4" x14ac:dyDescent="0.25">
      <c r="C83" t="s">
        <v>5</v>
      </c>
      <c r="D83" s="1">
        <v>10238.244897959185</v>
      </c>
    </row>
    <row r="84" spans="3:4" x14ac:dyDescent="0.25">
      <c r="C84" t="s">
        <v>6</v>
      </c>
      <c r="D84" s="1">
        <v>8594.6470588235297</v>
      </c>
    </row>
    <row r="85" spans="3:4" x14ac:dyDescent="0.25">
      <c r="C85" t="s">
        <v>7</v>
      </c>
      <c r="D85" s="1">
        <v>16680.642857142859</v>
      </c>
    </row>
    <row r="86" spans="3:4" x14ac:dyDescent="0.25">
      <c r="C86" t="s">
        <v>8</v>
      </c>
      <c r="D86" s="1">
        <v>27395</v>
      </c>
    </row>
    <row r="87" spans="3:4" x14ac:dyDescent="0.25">
      <c r="C87" t="s">
        <v>9</v>
      </c>
      <c r="D87" s="1">
        <v>3572.9114285714286</v>
      </c>
    </row>
    <row r="88" spans="3:4" x14ac:dyDescent="0.25">
      <c r="C88" t="s">
        <v>10</v>
      </c>
      <c r="D88" s="1">
        <v>7731.0849056603774</v>
      </c>
    </row>
    <row r="89" spans="3:4" x14ac:dyDescent="0.25">
      <c r="C89" t="s">
        <v>11</v>
      </c>
      <c r="D89" s="1">
        <v>10790.31623931624</v>
      </c>
    </row>
    <row r="90" spans="3:4" x14ac:dyDescent="0.25">
      <c r="C90" t="s">
        <v>12</v>
      </c>
      <c r="D90" s="1">
        <v>16199.5</v>
      </c>
    </row>
    <row r="91" spans="3:4" x14ac:dyDescent="0.25">
      <c r="C91" t="s">
        <v>13</v>
      </c>
      <c r="D91" s="1">
        <v>2760.0857142857144</v>
      </c>
    </row>
    <row r="92" spans="3:4" x14ac:dyDescent="0.25">
      <c r="C92" t="s">
        <v>14</v>
      </c>
      <c r="D92" s="1">
        <v>3565.2380952380954</v>
      </c>
    </row>
    <row r="93" spans="3:4" x14ac:dyDescent="0.25">
      <c r="C93" t="s">
        <v>15</v>
      </c>
      <c r="D93" s="1">
        <v>0</v>
      </c>
    </row>
    <row r="94" spans="3:4" x14ac:dyDescent="0.25">
      <c r="C94" t="s">
        <v>16</v>
      </c>
      <c r="D94" s="1">
        <v>5923.0181818181818</v>
      </c>
    </row>
    <row r="95" spans="3:4" x14ac:dyDescent="0.25">
      <c r="C95" t="s">
        <v>17</v>
      </c>
      <c r="D95" s="1">
        <v>11500.019607843138</v>
      </c>
    </row>
    <row r="96" spans="3:4" x14ac:dyDescent="0.25">
      <c r="C96" t="s">
        <v>18</v>
      </c>
      <c r="D96" s="1">
        <v>3845</v>
      </c>
    </row>
    <row r="100" spans="3:4" ht="18" thickBot="1" x14ac:dyDescent="0.35">
      <c r="C100" s="5" t="s">
        <v>48</v>
      </c>
      <c r="D100" s="5"/>
    </row>
    <row r="101" spans="3:4" ht="48" customHeight="1" thickTop="1" x14ac:dyDescent="0.25">
      <c r="C101" s="3" t="s">
        <v>0</v>
      </c>
      <c r="D101" s="3" t="s">
        <v>47</v>
      </c>
    </row>
    <row r="102" spans="3:4" x14ac:dyDescent="0.25">
      <c r="C102" t="s">
        <v>1</v>
      </c>
      <c r="D102" s="1">
        <v>3986.787878787879</v>
      </c>
    </row>
    <row r="103" spans="3:4" x14ac:dyDescent="0.25">
      <c r="C103" t="s">
        <v>2</v>
      </c>
      <c r="D103" s="1">
        <v>7948.2857142857147</v>
      </c>
    </row>
    <row r="104" spans="3:4" x14ac:dyDescent="0.25">
      <c r="C104" t="s">
        <v>3</v>
      </c>
      <c r="D104" s="1">
        <v>8493.3974358974356</v>
      </c>
    </row>
    <row r="105" spans="3:4" x14ac:dyDescent="0.25">
      <c r="C105" t="s">
        <v>4</v>
      </c>
      <c r="D105" s="1">
        <v>7531.5203252032525</v>
      </c>
    </row>
    <row r="106" spans="3:4" x14ac:dyDescent="0.25">
      <c r="C106" t="s">
        <v>5</v>
      </c>
      <c r="D106" s="1">
        <v>12921.739795918367</v>
      </c>
    </row>
    <row r="107" spans="3:4" x14ac:dyDescent="0.25">
      <c r="C107" t="s">
        <v>6</v>
      </c>
      <c r="D107" s="1">
        <v>11489.988235294117</v>
      </c>
    </row>
    <row r="108" spans="3:4" x14ac:dyDescent="0.25">
      <c r="C108" t="s">
        <v>7</v>
      </c>
      <c r="D108" s="1">
        <v>19540.392857142859</v>
      </c>
    </row>
    <row r="109" spans="3:4" x14ac:dyDescent="0.25">
      <c r="C109" t="s">
        <v>8</v>
      </c>
      <c r="D109" s="1">
        <v>32018.75</v>
      </c>
    </row>
    <row r="110" spans="3:4" x14ac:dyDescent="0.25">
      <c r="C110" t="s">
        <v>9</v>
      </c>
      <c r="D110" s="1">
        <v>10054.131428571429</v>
      </c>
    </row>
    <row r="111" spans="3:4" x14ac:dyDescent="0.25">
      <c r="C111" t="s">
        <v>10</v>
      </c>
      <c r="D111" s="1">
        <v>12026.908805031446</v>
      </c>
    </row>
    <row r="112" spans="3:4" x14ac:dyDescent="0.25">
      <c r="C112" t="s">
        <v>11</v>
      </c>
      <c r="D112" s="1">
        <v>17573.829059829059</v>
      </c>
    </row>
    <row r="113" spans="3:4" x14ac:dyDescent="0.25">
      <c r="C113" t="s">
        <v>12</v>
      </c>
      <c r="D113" s="1">
        <v>20097.724999999999</v>
      </c>
    </row>
    <row r="114" spans="3:4" x14ac:dyDescent="0.25">
      <c r="C114" t="s">
        <v>13</v>
      </c>
      <c r="D114" s="1">
        <v>7687.3428571428567</v>
      </c>
    </row>
    <row r="115" spans="3:4" x14ac:dyDescent="0.25">
      <c r="C115" t="s">
        <v>14</v>
      </c>
      <c r="D115" s="1">
        <v>5348.666666666667</v>
      </c>
    </row>
    <row r="116" spans="3:4" x14ac:dyDescent="0.25">
      <c r="C116" t="s">
        <v>15</v>
      </c>
      <c r="D116" s="1">
        <v>0</v>
      </c>
    </row>
    <row r="117" spans="3:4" x14ac:dyDescent="0.25">
      <c r="C117" t="s">
        <v>16</v>
      </c>
      <c r="D117" s="1">
        <v>10680.333333333334</v>
      </c>
    </row>
    <row r="118" spans="3:4" x14ac:dyDescent="0.25">
      <c r="C118" t="s">
        <v>17</v>
      </c>
      <c r="D118" s="1">
        <v>17943.901960784315</v>
      </c>
    </row>
    <row r="119" spans="3:4" x14ac:dyDescent="0.25">
      <c r="C119" t="s">
        <v>18</v>
      </c>
      <c r="D119" s="1">
        <v>28425</v>
      </c>
    </row>
    <row r="123" spans="3:4" ht="18" thickBot="1" x14ac:dyDescent="0.35">
      <c r="C123" s="5" t="s">
        <v>50</v>
      </c>
      <c r="D123" s="5"/>
    </row>
    <row r="124" spans="3:4" ht="45" customHeight="1" thickTop="1" x14ac:dyDescent="0.25">
      <c r="C124" s="3" t="s">
        <v>0</v>
      </c>
      <c r="D124" s="3" t="s">
        <v>49</v>
      </c>
    </row>
    <row r="125" spans="3:4" x14ac:dyDescent="0.25">
      <c r="C125" t="s">
        <v>1</v>
      </c>
      <c r="D125">
        <v>60</v>
      </c>
    </row>
    <row r="126" spans="3:4" x14ac:dyDescent="0.25">
      <c r="C126" t="s">
        <v>2</v>
      </c>
      <c r="D126">
        <v>4</v>
      </c>
    </row>
    <row r="127" spans="3:4" x14ac:dyDescent="0.25">
      <c r="C127" t="s">
        <v>3</v>
      </c>
      <c r="D127">
        <v>26</v>
      </c>
    </row>
    <row r="128" spans="3:4" x14ac:dyDescent="0.25">
      <c r="C128" t="s">
        <v>4</v>
      </c>
      <c r="D128">
        <v>77</v>
      </c>
    </row>
    <row r="129" spans="3:4" x14ac:dyDescent="0.25">
      <c r="C129" t="s">
        <v>5</v>
      </c>
      <c r="D129">
        <v>59</v>
      </c>
    </row>
    <row r="130" spans="3:4" x14ac:dyDescent="0.25">
      <c r="C130" t="s">
        <v>6</v>
      </c>
      <c r="D130">
        <v>53</v>
      </c>
    </row>
    <row r="131" spans="3:4" x14ac:dyDescent="0.25">
      <c r="C131" t="s">
        <v>7</v>
      </c>
      <c r="D131">
        <v>3</v>
      </c>
    </row>
    <row r="132" spans="3:4" x14ac:dyDescent="0.25">
      <c r="C132" t="s">
        <v>9</v>
      </c>
      <c r="D132">
        <v>262</v>
      </c>
    </row>
    <row r="133" spans="3:4" x14ac:dyDescent="0.25">
      <c r="C133" t="s">
        <v>10</v>
      </c>
      <c r="D133">
        <v>227</v>
      </c>
    </row>
    <row r="134" spans="3:4" x14ac:dyDescent="0.25">
      <c r="C134" t="s">
        <v>11</v>
      </c>
      <c r="D134">
        <v>88</v>
      </c>
    </row>
    <row r="135" spans="3:4" x14ac:dyDescent="0.25">
      <c r="C135" t="s">
        <v>12</v>
      </c>
      <c r="D135">
        <v>55</v>
      </c>
    </row>
    <row r="136" spans="3:4" x14ac:dyDescent="0.25">
      <c r="C136" t="s">
        <v>13</v>
      </c>
      <c r="D136">
        <v>55</v>
      </c>
    </row>
    <row r="137" spans="3:4" x14ac:dyDescent="0.25">
      <c r="C137" t="s">
        <v>14</v>
      </c>
      <c r="D137">
        <v>50</v>
      </c>
    </row>
    <row r="138" spans="3:4" x14ac:dyDescent="0.25">
      <c r="C138" t="s">
        <v>15</v>
      </c>
      <c r="D138">
        <v>3</v>
      </c>
    </row>
    <row r="139" spans="3:4" x14ac:dyDescent="0.25">
      <c r="C139" t="s">
        <v>16</v>
      </c>
      <c r="D139">
        <v>48</v>
      </c>
    </row>
    <row r="140" spans="3:4" x14ac:dyDescent="0.25">
      <c r="C140" t="s">
        <v>17</v>
      </c>
      <c r="D140">
        <v>15</v>
      </c>
    </row>
    <row r="141" spans="3:4" x14ac:dyDescent="0.25">
      <c r="C141" t="s">
        <v>21</v>
      </c>
      <c r="D141">
        <f>SUBTOTAL(109,Tabulka6[Počet])</f>
        <v>1085</v>
      </c>
    </row>
    <row r="145" spans="3:4" ht="17.25" x14ac:dyDescent="0.3">
      <c r="C145" s="6" t="s">
        <v>52</v>
      </c>
      <c r="D145" s="6"/>
    </row>
    <row r="146" spans="3:4" ht="43.5" customHeight="1" x14ac:dyDescent="0.25">
      <c r="C146" t="s">
        <v>0</v>
      </c>
      <c r="D146" t="s">
        <v>51</v>
      </c>
    </row>
    <row r="147" spans="3:4" x14ac:dyDescent="0.25">
      <c r="C147" t="s">
        <v>1</v>
      </c>
      <c r="D147" s="1">
        <v>43</v>
      </c>
    </row>
    <row r="148" spans="3:4" x14ac:dyDescent="0.25">
      <c r="C148" t="s">
        <v>2</v>
      </c>
      <c r="D148" s="1">
        <v>850</v>
      </c>
    </row>
    <row r="149" spans="3:4" x14ac:dyDescent="0.25">
      <c r="C149" t="s">
        <v>3</v>
      </c>
      <c r="D149" s="1">
        <v>190</v>
      </c>
    </row>
    <row r="150" spans="3:4" x14ac:dyDescent="0.25">
      <c r="C150" t="s">
        <v>4</v>
      </c>
      <c r="D150" s="1">
        <v>133</v>
      </c>
    </row>
    <row r="151" spans="3:4" x14ac:dyDescent="0.25">
      <c r="C151" t="s">
        <v>5</v>
      </c>
      <c r="D151" s="1">
        <v>100</v>
      </c>
    </row>
    <row r="152" spans="3:4" x14ac:dyDescent="0.25">
      <c r="C152" t="s">
        <v>6</v>
      </c>
      <c r="D152" s="1">
        <v>100</v>
      </c>
    </row>
    <row r="153" spans="3:4" x14ac:dyDescent="0.25">
      <c r="C153" t="s">
        <v>7</v>
      </c>
      <c r="D153" s="1">
        <v>70</v>
      </c>
    </row>
    <row r="154" spans="3:4" x14ac:dyDescent="0.25">
      <c r="C154" t="s">
        <v>8</v>
      </c>
      <c r="D154" s="1">
        <v>3660</v>
      </c>
    </row>
    <row r="155" spans="3:4" x14ac:dyDescent="0.25">
      <c r="C155" t="s">
        <v>9</v>
      </c>
      <c r="D155" s="1">
        <v>18</v>
      </c>
    </row>
    <row r="156" spans="3:4" x14ac:dyDescent="0.25">
      <c r="C156" t="s">
        <v>10</v>
      </c>
      <c r="D156" s="1">
        <v>40</v>
      </c>
    </row>
    <row r="157" spans="3:4" x14ac:dyDescent="0.25">
      <c r="C157" t="s">
        <v>11</v>
      </c>
      <c r="D157" s="1">
        <v>30</v>
      </c>
    </row>
    <row r="158" spans="3:4" x14ac:dyDescent="0.25">
      <c r="C158" t="s">
        <v>12</v>
      </c>
      <c r="D158" s="1">
        <v>96</v>
      </c>
    </row>
    <row r="159" spans="3:4" x14ac:dyDescent="0.25">
      <c r="C159" t="s">
        <v>13</v>
      </c>
      <c r="D159" s="1">
        <v>100</v>
      </c>
    </row>
    <row r="160" spans="3:4" x14ac:dyDescent="0.25">
      <c r="C160" t="s">
        <v>14</v>
      </c>
      <c r="D160" s="1">
        <v>280</v>
      </c>
    </row>
    <row r="161" spans="3:4" x14ac:dyDescent="0.25">
      <c r="C161" t="s">
        <v>15</v>
      </c>
      <c r="D161" s="1">
        <v>0</v>
      </c>
    </row>
    <row r="162" spans="3:4" x14ac:dyDescent="0.25">
      <c r="C162" t="s">
        <v>16</v>
      </c>
      <c r="D162" s="1">
        <v>150</v>
      </c>
    </row>
    <row r="163" spans="3:4" x14ac:dyDescent="0.25">
      <c r="C163" t="s">
        <v>17</v>
      </c>
      <c r="D163" s="1">
        <v>80</v>
      </c>
    </row>
    <row r="164" spans="3:4" x14ac:dyDescent="0.25">
      <c r="C164" t="s">
        <v>18</v>
      </c>
      <c r="D164" s="1">
        <v>1200</v>
      </c>
    </row>
    <row r="168" spans="3:4" ht="18" thickBot="1" x14ac:dyDescent="0.35">
      <c r="C168" s="5" t="s">
        <v>53</v>
      </c>
      <c r="D168" s="5"/>
    </row>
    <row r="169" spans="3:4" ht="44.25" customHeight="1" thickTop="1" x14ac:dyDescent="0.25">
      <c r="C169" s="3" t="s">
        <v>0</v>
      </c>
      <c r="D169" s="3" t="s">
        <v>51</v>
      </c>
    </row>
    <row r="170" spans="3:4" x14ac:dyDescent="0.25">
      <c r="C170" t="s">
        <v>1</v>
      </c>
      <c r="D170" s="1">
        <v>14200</v>
      </c>
    </row>
    <row r="171" spans="3:4" x14ac:dyDescent="0.25">
      <c r="C171" t="s">
        <v>2</v>
      </c>
      <c r="D171" s="1">
        <v>18200</v>
      </c>
    </row>
    <row r="172" spans="3:4" x14ac:dyDescent="0.25">
      <c r="C172" t="s">
        <v>3</v>
      </c>
      <c r="D172" s="1">
        <v>22500</v>
      </c>
    </row>
    <row r="173" spans="3:4" x14ac:dyDescent="0.25">
      <c r="C173" t="s">
        <v>4</v>
      </c>
      <c r="D173" s="1">
        <v>22100</v>
      </c>
    </row>
    <row r="174" spans="3:4" x14ac:dyDescent="0.25">
      <c r="C174" t="s">
        <v>5</v>
      </c>
      <c r="D174" s="1">
        <v>30800</v>
      </c>
    </row>
    <row r="175" spans="3:4" x14ac:dyDescent="0.25">
      <c r="C175" t="s">
        <v>6</v>
      </c>
      <c r="D175" s="1">
        <v>37000</v>
      </c>
    </row>
    <row r="176" spans="3:4" x14ac:dyDescent="0.25">
      <c r="C176" t="s">
        <v>7</v>
      </c>
      <c r="D176" s="1">
        <v>46500</v>
      </c>
    </row>
    <row r="177" spans="3:4" x14ac:dyDescent="0.25">
      <c r="C177" t="s">
        <v>8</v>
      </c>
      <c r="D177" s="1">
        <v>55000</v>
      </c>
    </row>
    <row r="178" spans="3:4" x14ac:dyDescent="0.25">
      <c r="C178" t="s">
        <v>9</v>
      </c>
      <c r="D178" s="1">
        <v>31500</v>
      </c>
    </row>
    <row r="179" spans="3:4" x14ac:dyDescent="0.25">
      <c r="C179" t="s">
        <v>10</v>
      </c>
      <c r="D179" s="1">
        <v>53355</v>
      </c>
    </row>
    <row r="180" spans="3:4" x14ac:dyDescent="0.25">
      <c r="C180" t="s">
        <v>11</v>
      </c>
      <c r="D180" s="1">
        <v>54000</v>
      </c>
    </row>
    <row r="181" spans="3:4" x14ac:dyDescent="0.25">
      <c r="C181" t="s">
        <v>12</v>
      </c>
      <c r="D181" s="1">
        <v>105000</v>
      </c>
    </row>
    <row r="182" spans="3:4" x14ac:dyDescent="0.25">
      <c r="C182" t="s">
        <v>13</v>
      </c>
      <c r="D182" s="1">
        <v>25000</v>
      </c>
    </row>
    <row r="183" spans="3:4" x14ac:dyDescent="0.25">
      <c r="C183" t="s">
        <v>14</v>
      </c>
      <c r="D183" s="1">
        <v>21000</v>
      </c>
    </row>
    <row r="184" spans="3:4" x14ac:dyDescent="0.25">
      <c r="C184" t="s">
        <v>15</v>
      </c>
      <c r="D184" s="1">
        <v>0</v>
      </c>
    </row>
    <row r="185" spans="3:4" x14ac:dyDescent="0.25">
      <c r="C185" t="s">
        <v>16</v>
      </c>
      <c r="D185" s="1">
        <v>27000</v>
      </c>
    </row>
    <row r="186" spans="3:4" x14ac:dyDescent="0.25">
      <c r="C186" t="s">
        <v>17</v>
      </c>
      <c r="D186" s="1">
        <v>56000</v>
      </c>
    </row>
    <row r="187" spans="3:4" x14ac:dyDescent="0.25">
      <c r="C187" t="s">
        <v>18</v>
      </c>
      <c r="D187" s="1">
        <v>8425</v>
      </c>
    </row>
  </sheetData>
  <mergeCells count="10">
    <mergeCell ref="C100:D100"/>
    <mergeCell ref="C123:D123"/>
    <mergeCell ref="C145:D145"/>
    <mergeCell ref="C168:D168"/>
    <mergeCell ref="A1:C1"/>
    <mergeCell ref="C77:D77"/>
    <mergeCell ref="C53:D53"/>
    <mergeCell ref="C28:D28"/>
    <mergeCell ref="C3:D3"/>
    <mergeCell ref="A2:B2"/>
  </mergeCells>
  <pageMargins left="0.7" right="0.7" top="0.78740157499999996" bottom="0.78740157499999996" header="0.3" footer="0.3"/>
  <drawing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Sekula</dc:creator>
  <cp:lastModifiedBy>Jan Sekula</cp:lastModifiedBy>
  <dcterms:created xsi:type="dcterms:W3CDTF">2025-03-05T19:50:26Z</dcterms:created>
  <dcterms:modified xsi:type="dcterms:W3CDTF">2025-03-14T10:25:04Z</dcterms:modified>
</cp:coreProperties>
</file>